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données" sheetId="6" r:id="rId6"/>
  </sheets>
  <externalReferences>
    <externalReference r:id="rId9"/>
    <externalReference r:id="rId10"/>
  </externalReferences>
  <definedNames>
    <definedName name="Circos" localSheetId="4">'[2]données'!$A$21:$A$33</definedName>
    <definedName name="Circos">'données'!$A$21:$A$33</definedName>
    <definedName name="niveaux" localSheetId="4">'[2]données'!$B$21:$B$30</definedName>
    <definedName name="niveaux">'données'!$B$21:$B$30</definedName>
    <definedName name="_xlnm.Print_Area" localSheetId="1">'P2'!$A$1:$E$60</definedName>
    <definedName name="_xlnm.Print_Area" localSheetId="2">'P3'!$A$1:$E$60</definedName>
  </definedNames>
  <calcPr fullCalcOnLoad="1"/>
</workbook>
</file>

<file path=xl/sharedStrings.xml><?xml version="1.0" encoding="utf-8"?>
<sst xmlns="http://schemas.openxmlformats.org/spreadsheetml/2006/main" count="423" uniqueCount="192">
  <si>
    <t>ENSEIGNEMENT  DE LA NATATION</t>
  </si>
  <si>
    <t>EN FAVEUR DES ELEVES DES ECOLES ELEMENTAIRES</t>
  </si>
  <si>
    <t>LUNDI</t>
  </si>
  <si>
    <t>MARDI</t>
  </si>
  <si>
    <t>JEUDI</t>
  </si>
  <si>
    <t>VENDREDI</t>
  </si>
  <si>
    <t>5ème créneau</t>
  </si>
  <si>
    <t>4ème créneau</t>
  </si>
  <si>
    <t>3ème créneau</t>
  </si>
  <si>
    <t>2ème créneau</t>
  </si>
  <si>
    <t>1er créneau</t>
  </si>
  <si>
    <t>Horaires</t>
  </si>
  <si>
    <t>fin  du créneau</t>
  </si>
  <si>
    <t>début du créneau</t>
  </si>
  <si>
    <t>Dates</t>
  </si>
  <si>
    <t>Année scolaire</t>
  </si>
  <si>
    <t xml:space="preserve">Piscine </t>
  </si>
  <si>
    <t xml:space="preserve">Données à remplir, le fichier sera modifié automatiquement </t>
  </si>
  <si>
    <t>ANNEE SCOLAIRE</t>
  </si>
  <si>
    <t>Début des cours :</t>
  </si>
  <si>
    <t>Fin des cours :</t>
  </si>
  <si>
    <t>listes choix déroulant :</t>
  </si>
  <si>
    <t>Circo</t>
  </si>
  <si>
    <t>CP</t>
  </si>
  <si>
    <t>CP/CE1</t>
  </si>
  <si>
    <t>CE1</t>
  </si>
  <si>
    <t>CE1/CE2</t>
  </si>
  <si>
    <t>CE2</t>
  </si>
  <si>
    <t>CE2/CM1</t>
  </si>
  <si>
    <t>CM1</t>
  </si>
  <si>
    <t>CM1/CM2</t>
  </si>
  <si>
    <t>CM2</t>
  </si>
  <si>
    <t>niveaux</t>
  </si>
  <si>
    <t>STBG 11</t>
  </si>
  <si>
    <t>STBG 2</t>
  </si>
  <si>
    <t>STBG 1</t>
  </si>
  <si>
    <t>STBG 3</t>
  </si>
  <si>
    <t>STBG 4</t>
  </si>
  <si>
    <t>STBG 5</t>
  </si>
  <si>
    <t>STBG 6</t>
  </si>
  <si>
    <t>STBG 7</t>
  </si>
  <si>
    <t>STBG 8</t>
  </si>
  <si>
    <t>STBG 9</t>
  </si>
  <si>
    <t>STBG 10</t>
  </si>
  <si>
    <t>STBG IENA</t>
  </si>
  <si>
    <t>répartion des créneaux :</t>
  </si>
  <si>
    <t>répartion des niveaux :</t>
  </si>
  <si>
    <t>PREMIERE PERIODE</t>
  </si>
  <si>
    <t xml:space="preserve"> la ROBERTSAU</t>
  </si>
  <si>
    <t>Plan d'utilisation pour la piscine de la Robertsau</t>
  </si>
  <si>
    <t>Horaires 
Bassin</t>
  </si>
  <si>
    <t>DEUXIEME PERIODE</t>
  </si>
  <si>
    <t>TROISIEME PERIODE</t>
  </si>
  <si>
    <t>QUATRIEME PERIODE</t>
  </si>
  <si>
    <t xml:space="preserve">toal créneau : </t>
  </si>
  <si>
    <t xml:space="preserve">toal classes : </t>
  </si>
  <si>
    <t>CLIS</t>
  </si>
  <si>
    <t>STBG 2 + IENA</t>
  </si>
  <si>
    <t>de 8h50  à 9h40</t>
  </si>
  <si>
    <t>de 9h40  à 10h30</t>
  </si>
  <si>
    <t>de 10h30  à 11h20</t>
  </si>
  <si>
    <t>de 14h20  à 15h10</t>
  </si>
  <si>
    <t>de 15h10  à 16h00</t>
  </si>
  <si>
    <t>Wantzenau Rhin</t>
  </si>
  <si>
    <t>STBG 2+privé</t>
  </si>
  <si>
    <t>STBG 7+ int</t>
  </si>
  <si>
    <t>2023/2024</t>
  </si>
  <si>
    <t>jeudi 14 septembre</t>
  </si>
  <si>
    <t>vendredi 20 octobre</t>
  </si>
  <si>
    <t>lundi 6 novembre</t>
  </si>
  <si>
    <t>vendredi 22 décembre</t>
  </si>
  <si>
    <t>lundi 8 janvier</t>
  </si>
  <si>
    <t>vendredi 23 février</t>
  </si>
  <si>
    <t>lundi 11 mars</t>
  </si>
  <si>
    <t>vendredi 19 avril</t>
  </si>
  <si>
    <t>lundi 6 mai</t>
  </si>
  <si>
    <t>vendredi 14 juin</t>
  </si>
  <si>
    <t>EE Branly</t>
  </si>
  <si>
    <t>Buschendorf</t>
  </si>
  <si>
    <t>Lipps</t>
  </si>
  <si>
    <t>26+28</t>
  </si>
  <si>
    <t>EE Robertsau</t>
  </si>
  <si>
    <t>Plazanet</t>
  </si>
  <si>
    <t>Stumpf</t>
  </si>
  <si>
    <t>22+23</t>
  </si>
  <si>
    <t>Ste Clotilde</t>
  </si>
  <si>
    <t>Beaulieu</t>
  </si>
  <si>
    <t>Stampfler</t>
  </si>
  <si>
    <t>27+26</t>
  </si>
  <si>
    <t>EE Niederau</t>
  </si>
  <si>
    <t>Silvestrin</t>
  </si>
  <si>
    <t>Gaillard</t>
  </si>
  <si>
    <t>26+26</t>
  </si>
  <si>
    <t>Hein Waeldin</t>
  </si>
  <si>
    <t>Ivens</t>
  </si>
  <si>
    <t>25+25</t>
  </si>
  <si>
    <t>EE Schwilgué</t>
  </si>
  <si>
    <t>Simon</t>
  </si>
  <si>
    <t>26+24</t>
  </si>
  <si>
    <t>EE St Jean</t>
  </si>
  <si>
    <t>Hess</t>
  </si>
  <si>
    <t>24+25</t>
  </si>
  <si>
    <t>Flieller</t>
  </si>
  <si>
    <t>Notre Dame</t>
  </si>
  <si>
    <t>Bass</t>
  </si>
  <si>
    <t>Failla</t>
  </si>
  <si>
    <t>Nock</t>
  </si>
  <si>
    <t>28+28</t>
  </si>
  <si>
    <t>Magne</t>
  </si>
  <si>
    <t>Blanc Nourisseau</t>
  </si>
  <si>
    <t>Chazalmartin</t>
  </si>
  <si>
    <t>Hyvert</t>
  </si>
  <si>
    <t>EE Pourtalès</t>
  </si>
  <si>
    <t>Gossmann</t>
  </si>
  <si>
    <t>Lauth-Goetz</t>
  </si>
  <si>
    <t>Junier</t>
  </si>
  <si>
    <t>24+23</t>
  </si>
  <si>
    <t>Durand</t>
  </si>
  <si>
    <t>Jundt</t>
  </si>
  <si>
    <t>22+26</t>
  </si>
  <si>
    <t>Pigeot</t>
  </si>
  <si>
    <t>Blum</t>
  </si>
  <si>
    <t>16+26</t>
  </si>
  <si>
    <t>16+16</t>
  </si>
  <si>
    <t>Joubert</t>
  </si>
  <si>
    <t>Pascale</t>
  </si>
  <si>
    <t>Rothwiller</t>
  </si>
  <si>
    <t>Traband</t>
  </si>
  <si>
    <t xml:space="preserve">EE CXV 2 </t>
  </si>
  <si>
    <t>Mme LEMAIRE - CE1 (23)</t>
  </si>
  <si>
    <t>Mme HARDION - CP (23)</t>
  </si>
  <si>
    <t>Mme JORDAN - CP (23)</t>
  </si>
  <si>
    <t>Mme ROUSSEL  - CP (22)</t>
  </si>
  <si>
    <t>EE STURM</t>
  </si>
  <si>
    <t>Mme LANG  - CP (21)</t>
  </si>
  <si>
    <t>Mme ROYER - CE1 (21)</t>
  </si>
  <si>
    <t>Mme BANHOLZER  - CP (20)</t>
  </si>
  <si>
    <t>Mme STREICHER - CE1 (25)</t>
  </si>
  <si>
    <t>EE Jules Verne</t>
  </si>
  <si>
    <t>Hoffmann</t>
  </si>
  <si>
    <t>Wattebled</t>
  </si>
  <si>
    <t>Ludwig Schneider</t>
  </si>
  <si>
    <t xml:space="preserve"> CE2</t>
  </si>
  <si>
    <t>Wattebled ou Weber</t>
  </si>
  <si>
    <t>Abrial</t>
  </si>
  <si>
    <t>ULIS</t>
  </si>
  <si>
    <t>Harrer</t>
  </si>
  <si>
    <t>23+12</t>
  </si>
  <si>
    <t>Knapp/Schaeffer</t>
  </si>
  <si>
    <t>Million</t>
  </si>
  <si>
    <t>Fauret</t>
  </si>
  <si>
    <t>27+27</t>
  </si>
  <si>
    <t>Giacomini</t>
  </si>
  <si>
    <t>Samson</t>
  </si>
  <si>
    <t>Kretz</t>
  </si>
  <si>
    <t>Mme COUSINIE - CE1/CE2 (19)</t>
  </si>
  <si>
    <t>Fontaine</t>
  </si>
  <si>
    <t>Mme CARLIER  - CE1/CE2 (26)</t>
  </si>
  <si>
    <t>EE RHIN</t>
  </si>
  <si>
    <t>Heckel</t>
  </si>
  <si>
    <t>Mme KARBOWIAK - CP (21)</t>
  </si>
  <si>
    <t>Studer</t>
  </si>
  <si>
    <t>Mme BEHRA  - CP/CE1 (27)</t>
  </si>
  <si>
    <t>Kernacker</t>
  </si>
  <si>
    <t>CINQUIEME PERIODE</t>
  </si>
  <si>
    <t>20+17</t>
  </si>
  <si>
    <t>23+22</t>
  </si>
  <si>
    <t>Salaün</t>
  </si>
  <si>
    <t>Dousseau</t>
  </si>
  <si>
    <t>Birot</t>
  </si>
  <si>
    <t>15+15</t>
  </si>
  <si>
    <t>Granger</t>
  </si>
  <si>
    <t>Loichot</t>
  </si>
  <si>
    <t>Ledain</t>
  </si>
  <si>
    <t>Kieffer</t>
  </si>
  <si>
    <t>Ferrer</t>
  </si>
  <si>
    <t>Mahieu</t>
  </si>
  <si>
    <t xml:space="preserve">Roth </t>
  </si>
  <si>
    <t>Weil</t>
  </si>
  <si>
    <t>25+27</t>
  </si>
  <si>
    <t>23+20</t>
  </si>
  <si>
    <t>18+27</t>
  </si>
  <si>
    <t>27+19</t>
  </si>
  <si>
    <t>PLANNING DEFINITIF</t>
  </si>
  <si>
    <t>Fossard</t>
  </si>
  <si>
    <t>Mme GARCIA - CP (23)</t>
  </si>
  <si>
    <t>Mme MEHL - CE1 (23)</t>
  </si>
  <si>
    <t>Mme VAN PRAAG - CE1 (23)</t>
  </si>
  <si>
    <t>Mme FROELICH  - CP (22)</t>
  </si>
  <si>
    <t>Mme CHAMBORD - CE1 (22)</t>
  </si>
  <si>
    <t>Mme CHRISTENSEN- CE1 (22)</t>
  </si>
  <si>
    <t>Test aisance aquatique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</si>
</sst>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_-;\-* #,##0_-;_-* &quot;-&quot;_-;_-@_-"/>
    <numFmt numFmtId="173" formatCode="_-* #,##0.00_-;\-* #,##0.00_-;_-* &quot;-&quot;??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,##0&quot; F&quot;;[Red]\-#,##0&quot; F&quot;"/>
    <numFmt numFmtId="183" formatCode="#,##0.00&quot; F&quot;;[Red]\-#,##0.00&quot; F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MS Sans Serif"/>
      <family val="2"/>
    </font>
    <font>
      <b/>
      <sz val="10"/>
      <name val="Arial"/>
      <family val="2"/>
    </font>
    <font>
      <sz val="18"/>
      <color indexed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MS Sans Serif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8"/>
      <color theme="3"/>
      <name val="Cambria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33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28" borderId="1" applyNumberFormat="0" applyAlignment="0" applyProtection="0"/>
    <xf numFmtId="0" fontId="22" fillId="29" borderId="1" applyNumberFormat="0" applyAlignment="0" applyProtection="0"/>
    <xf numFmtId="0" fontId="5" fillId="0" borderId="2" applyNumberFormat="0" applyFill="0" applyAlignment="0" applyProtection="0"/>
    <xf numFmtId="0" fontId="17" fillId="30" borderId="3" applyNumberFormat="0" applyAlignment="0" applyProtection="0"/>
    <xf numFmtId="0" fontId="6" fillId="7" borderId="1" applyNumberFormat="0" applyAlignment="0" applyProtection="0"/>
    <xf numFmtId="0" fontId="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9" borderId="1" applyNumberFormat="0" applyAlignment="0" applyProtection="0"/>
    <xf numFmtId="0" fontId="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10" borderId="8" applyNumberFormat="0" applyAlignment="0" applyProtection="0"/>
    <xf numFmtId="0" fontId="11" fillId="29" borderId="9" applyNumberFormat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8" borderId="9" applyNumberFormat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5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30" borderId="3" applyNumberFormat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86" applyFont="1" applyBorder="1" applyAlignment="1">
      <alignment horizontal="center"/>
      <protection/>
    </xf>
    <xf numFmtId="0" fontId="9" fillId="0" borderId="0" xfId="86" applyAlignment="1">
      <alignment horizontal="center"/>
      <protection/>
    </xf>
    <xf numFmtId="0" fontId="18" fillId="32" borderId="0" xfId="86" applyFont="1" applyFill="1" applyBorder="1" applyAlignment="1">
      <alignment horizontal="center"/>
      <protection/>
    </xf>
    <xf numFmtId="0" fontId="18" fillId="0" borderId="0" xfId="86" applyFont="1" applyAlignment="1">
      <alignment horizontal="center"/>
      <protection/>
    </xf>
    <xf numFmtId="0" fontId="9" fillId="0" borderId="0" xfId="84">
      <alignment/>
      <protection/>
    </xf>
    <xf numFmtId="0" fontId="19" fillId="0" borderId="0" xfId="84" applyFont="1" applyAlignment="1">
      <alignment horizontal="left" vertical="center"/>
      <protection/>
    </xf>
    <xf numFmtId="0" fontId="9" fillId="0" borderId="0" xfId="84" applyAlignment="1">
      <alignment horizontal="left"/>
      <protection/>
    </xf>
    <xf numFmtId="0" fontId="19" fillId="0" borderId="0" xfId="84" applyFont="1">
      <alignment/>
      <protection/>
    </xf>
    <xf numFmtId="0" fontId="9" fillId="0" borderId="0" xfId="84" applyFont="1">
      <alignment/>
      <protection/>
    </xf>
    <xf numFmtId="0" fontId="19" fillId="0" borderId="0" xfId="0" applyFont="1" applyAlignment="1">
      <alignment horizontal="center" vertical="center"/>
    </xf>
    <xf numFmtId="0" fontId="18" fillId="32" borderId="0" xfId="86" applyFont="1" applyFill="1" applyBorder="1" applyAlignment="1">
      <alignment horizontal="right"/>
      <protection/>
    </xf>
    <xf numFmtId="0" fontId="27" fillId="21" borderId="13" xfId="0" applyNumberFormat="1" applyFont="1" applyFill="1" applyBorder="1" applyAlignment="1">
      <alignment/>
    </xf>
    <xf numFmtId="0" fontId="27" fillId="32" borderId="13" xfId="64" applyNumberFormat="1" applyFont="1" applyFill="1" applyBorder="1" applyAlignment="1" applyProtection="1">
      <alignment/>
      <protection/>
    </xf>
    <xf numFmtId="0" fontId="19" fillId="7" borderId="14" xfId="86" applyFont="1" applyFill="1" applyBorder="1" applyAlignment="1">
      <alignment horizontal="center" vertical="center" wrapText="1"/>
      <protection/>
    </xf>
    <xf numFmtId="0" fontId="18" fillId="32" borderId="0" xfId="8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9" fillId="33" borderId="0" xfId="84" applyFont="1" applyFill="1">
      <alignment/>
      <protection/>
    </xf>
    <xf numFmtId="0" fontId="9" fillId="34" borderId="0" xfId="84" applyFont="1" applyFill="1">
      <alignment/>
      <protection/>
    </xf>
    <xf numFmtId="0" fontId="33" fillId="0" borderId="0" xfId="0" applyFont="1" applyAlignment="1">
      <alignment/>
    </xf>
    <xf numFmtId="0" fontId="20" fillId="0" borderId="0" xfId="86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35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28" fillId="36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18" fillId="4" borderId="13" xfId="86" applyFont="1" applyFill="1" applyBorder="1" applyAlignment="1">
      <alignment horizontal="center" vertical="center"/>
      <protection/>
    </xf>
    <xf numFmtId="0" fontId="28" fillId="36" borderId="20" xfId="0" applyFont="1" applyFill="1" applyBorder="1" applyAlignment="1">
      <alignment horizontal="center" vertical="center" wrapText="1"/>
    </xf>
    <xf numFmtId="0" fontId="0" fillId="0" borderId="16" xfId="86" applyNumberFormat="1" applyFont="1" applyFill="1" applyBorder="1" applyAlignment="1">
      <alignment/>
      <protection/>
    </xf>
    <xf numFmtId="0" fontId="0" fillId="0" borderId="23" xfId="86" applyNumberFormat="1" applyFont="1" applyFill="1" applyBorder="1" applyAlignment="1">
      <alignment/>
      <protection/>
    </xf>
    <xf numFmtId="0" fontId="28" fillId="36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7" fillId="37" borderId="13" xfId="64" applyNumberFormat="1" applyFont="1" applyFill="1" applyBorder="1" applyAlignment="1" applyProtection="1">
      <alignment/>
      <protection/>
    </xf>
    <xf numFmtId="0" fontId="27" fillId="38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8" fillId="4" borderId="26" xfId="86" applyFont="1" applyFill="1" applyBorder="1" applyAlignment="1">
      <alignment horizontal="center" vertical="center"/>
      <protection/>
    </xf>
    <xf numFmtId="0" fontId="28" fillId="39" borderId="21" xfId="86" applyNumberFormat="1" applyFont="1" applyFill="1" applyBorder="1" applyAlignment="1">
      <alignment/>
      <protection/>
    </xf>
    <xf numFmtId="0" fontId="28" fillId="40" borderId="21" xfId="86" applyNumberFormat="1" applyFont="1" applyFill="1" applyBorder="1" applyAlignment="1">
      <alignment/>
      <protection/>
    </xf>
    <xf numFmtId="0" fontId="28" fillId="39" borderId="27" xfId="86" applyNumberFormat="1" applyFont="1" applyFill="1" applyBorder="1" applyAlignment="1">
      <alignment/>
      <protection/>
    </xf>
    <xf numFmtId="0" fontId="0" fillId="35" borderId="28" xfId="0" applyFont="1" applyFill="1" applyBorder="1" applyAlignment="1">
      <alignment/>
    </xf>
    <xf numFmtId="0" fontId="0" fillId="41" borderId="29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28" fillId="39" borderId="21" xfId="0" applyFont="1" applyFill="1" applyBorder="1" applyAlignment="1">
      <alignment horizontal="left" vertical="center" wrapText="1"/>
    </xf>
    <xf numFmtId="0" fontId="28" fillId="39" borderId="30" xfId="86" applyNumberFormat="1" applyFont="1" applyFill="1" applyBorder="1" applyAlignment="1">
      <alignment/>
      <protection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32" xfId="0" applyFont="1" applyFill="1" applyBorder="1" applyAlignment="1">
      <alignment horizontal="center" vertical="center" wrapText="1"/>
    </xf>
    <xf numFmtId="0" fontId="28" fillId="39" borderId="33" xfId="86" applyNumberFormat="1" applyFont="1" applyFill="1" applyBorder="1" applyAlignment="1">
      <alignment/>
      <protection/>
    </xf>
    <xf numFmtId="0" fontId="0" fillId="0" borderId="22" xfId="0" applyFont="1" applyBorder="1" applyAlignment="1">
      <alignment/>
    </xf>
    <xf numFmtId="0" fontId="28" fillId="40" borderId="27" xfId="86" applyNumberFormat="1" applyFont="1" applyFill="1" applyBorder="1" applyAlignment="1">
      <alignment/>
      <protection/>
    </xf>
    <xf numFmtId="0" fontId="28" fillId="40" borderId="21" xfId="86" applyNumberFormat="1" applyFont="1" applyFill="1" applyBorder="1" applyAlignment="1">
      <alignment/>
      <protection/>
    </xf>
    <xf numFmtId="0" fontId="28" fillId="39" borderId="21" xfId="86" applyNumberFormat="1" applyFont="1" applyFill="1" applyBorder="1" applyAlignment="1">
      <alignment/>
      <protection/>
    </xf>
    <xf numFmtId="0" fontId="28" fillId="39" borderId="27" xfId="86" applyNumberFormat="1" applyFont="1" applyFill="1" applyBorder="1" applyAlignment="1">
      <alignment/>
      <protection/>
    </xf>
    <xf numFmtId="0" fontId="28" fillId="42" borderId="21" xfId="86" applyNumberFormat="1" applyFont="1" applyFill="1" applyBorder="1" applyAlignment="1">
      <alignment/>
      <protection/>
    </xf>
    <xf numFmtId="0" fontId="0" fillId="0" borderId="22" xfId="0" applyFont="1" applyFill="1" applyBorder="1" applyAlignment="1">
      <alignment/>
    </xf>
    <xf numFmtId="0" fontId="28" fillId="42" borderId="27" xfId="86" applyNumberFormat="1" applyFont="1" applyFill="1" applyBorder="1" applyAlignment="1">
      <alignment/>
      <protection/>
    </xf>
    <xf numFmtId="0" fontId="28" fillId="42" borderId="21" xfId="86" applyNumberFormat="1" applyFont="1" applyFill="1" applyBorder="1" applyAlignment="1">
      <alignment/>
      <protection/>
    </xf>
    <xf numFmtId="0" fontId="0" fillId="0" borderId="16" xfId="86" applyNumberFormat="1" applyFont="1" applyFill="1" applyBorder="1" applyAlignment="1">
      <alignment/>
      <protection/>
    </xf>
    <xf numFmtId="0" fontId="28" fillId="7" borderId="28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18" fillId="0" borderId="0" xfId="86" applyFont="1" applyBorder="1" applyAlignment="1">
      <alignment horizontal="center"/>
      <protection/>
    </xf>
    <xf numFmtId="0" fontId="19" fillId="0" borderId="0" xfId="86" applyFont="1" applyBorder="1" applyAlignment="1">
      <alignment horizontal="center"/>
      <protection/>
    </xf>
    <xf numFmtId="0" fontId="20" fillId="4" borderId="0" xfId="86" applyFont="1" applyFill="1" applyBorder="1" applyAlignment="1">
      <alignment horizontal="center"/>
      <protection/>
    </xf>
    <xf numFmtId="0" fontId="29" fillId="0" borderId="34" xfId="86" applyFont="1" applyBorder="1" applyAlignment="1">
      <alignment horizontal="center"/>
      <protection/>
    </xf>
    <xf numFmtId="0" fontId="28" fillId="7" borderId="17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34" fillId="32" borderId="0" xfId="86" applyFont="1" applyFill="1" applyBorder="1" applyAlignment="1">
      <alignment horizontal="center"/>
      <protection/>
    </xf>
    <xf numFmtId="0" fontId="28" fillId="0" borderId="19" xfId="0" applyFont="1" applyBorder="1" applyAlignment="1">
      <alignment wrapText="1"/>
    </xf>
    <xf numFmtId="0" fontId="28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</cellXfs>
  <cellStyles count="8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cel_BuiltIn_40 % - Accent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rmal 2 2" xfId="83"/>
    <cellStyle name="Normal 3" xfId="84"/>
    <cellStyle name="Normal 3 2" xfId="85"/>
    <cellStyle name="Normal_Feuil1" xfId="86"/>
    <cellStyle name="Note" xfId="87"/>
    <cellStyle name="Output" xfId="88"/>
    <cellStyle name="Percent" xfId="89"/>
    <cellStyle name="Satisfaisant" xfId="90"/>
    <cellStyle name="Sortie" xfId="91"/>
    <cellStyle name="Texte explicatif" xfId="92"/>
    <cellStyle name="Titl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Text" xfId="101"/>
  </cellStyles>
  <dxfs count="174"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marcscheppler\Desktop\Plann%20Robertsau%20provisoire%20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"/>
    </sheetNames>
    <sheetDataSet>
      <sheetData sheetId="0">
        <row r="15">
          <cell r="B15" t="str">
            <v>STBG 2+privé</v>
          </cell>
          <cell r="C15" t="str">
            <v>Wantzenau Rhin</v>
          </cell>
        </row>
        <row r="16">
          <cell r="B16" t="str">
            <v>CM Schwilgué</v>
          </cell>
          <cell r="C16" t="str">
            <v>EE Jules Verne</v>
          </cell>
        </row>
        <row r="17">
          <cell r="C17" t="str">
            <v>CP</v>
          </cell>
        </row>
        <row r="18">
          <cell r="C18" t="str">
            <v>Kernacker</v>
          </cell>
        </row>
        <row r="19">
          <cell r="C19">
            <v>23</v>
          </cell>
        </row>
        <row r="20">
          <cell r="C20" t="str">
            <v>CP</v>
          </cell>
        </row>
        <row r="21">
          <cell r="C21" t="str">
            <v>Ludwig Schneider</v>
          </cell>
        </row>
        <row r="22">
          <cell r="C22">
            <v>20</v>
          </cell>
        </row>
        <row r="24">
          <cell r="B24" t="str">
            <v>STBG 7+ int</v>
          </cell>
          <cell r="C24" t="str">
            <v>STBG 2+privé</v>
          </cell>
        </row>
        <row r="25">
          <cell r="B25" t="str">
            <v>EE RHIN</v>
          </cell>
          <cell r="C25" t="str">
            <v>EE St Jean</v>
          </cell>
        </row>
        <row r="26">
          <cell r="C26" t="str">
            <v>CM1/CM2</v>
          </cell>
        </row>
        <row r="27">
          <cell r="B27" t="str">
            <v>Mme BEHRA  - CP/CE1 (27)</v>
          </cell>
          <cell r="C27" t="str">
            <v>Studer</v>
          </cell>
        </row>
        <row r="28">
          <cell r="C28" t="str">
            <v>EE St Jean</v>
          </cell>
        </row>
        <row r="29">
          <cell r="B29" t="str">
            <v>Mme KARBOWIAK - CP (21)</v>
          </cell>
          <cell r="C29" t="str">
            <v>CM1</v>
          </cell>
        </row>
        <row r="30">
          <cell r="C30" t="str">
            <v>Heckel</v>
          </cell>
        </row>
        <row r="32">
          <cell r="C32" t="str">
            <v>25+25</v>
          </cell>
        </row>
        <row r="33">
          <cell r="B33" t="str">
            <v>STBG 7+ int</v>
          </cell>
          <cell r="C33" t="str">
            <v>STBG 2+privé</v>
          </cell>
        </row>
        <row r="34">
          <cell r="B34" t="str">
            <v>EE RHIN</v>
          </cell>
          <cell r="C34" t="str">
            <v>EE Branly</v>
          </cell>
        </row>
        <row r="35">
          <cell r="C35" t="str">
            <v>CP</v>
          </cell>
        </row>
        <row r="36">
          <cell r="B36" t="str">
            <v>Mme CARLIER  - CE1/CE2 (26)</v>
          </cell>
          <cell r="C36" t="str">
            <v>Fontaine</v>
          </cell>
        </row>
        <row r="37">
          <cell r="C37" t="str">
            <v>EE Branly</v>
          </cell>
        </row>
        <row r="38">
          <cell r="B38" t="str">
            <v>Mme COUSINIE - CE1/CE2 (19)</v>
          </cell>
          <cell r="C38" t="str">
            <v>CP/CE1</v>
          </cell>
        </row>
        <row r="39">
          <cell r="C39" t="str">
            <v>Kretz</v>
          </cell>
        </row>
        <row r="41">
          <cell r="C41" t="str">
            <v>24+23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données"/>
    </sheetNames>
    <sheetDataSet>
      <sheetData sheetId="4">
        <row r="4">
          <cell r="B4" t="str">
            <v>2023/2024</v>
          </cell>
        </row>
        <row r="11">
          <cell r="A11" t="str">
            <v>lundi 6 mai</v>
          </cell>
          <cell r="B11" t="str">
            <v>vendredi 14 juin</v>
          </cell>
        </row>
        <row r="14">
          <cell r="B14" t="str">
            <v>de 8h50  à 9h40</v>
          </cell>
        </row>
        <row r="15">
          <cell r="B15" t="str">
            <v>de 9h40  à 10h30</v>
          </cell>
        </row>
        <row r="16">
          <cell r="B16" t="str">
            <v>de 10h30  à 11h20</v>
          </cell>
        </row>
        <row r="17">
          <cell r="B17" t="str">
            <v>de 14h20  à 15h10</v>
          </cell>
        </row>
        <row r="18">
          <cell r="B18" t="str">
            <v>de 15h10  à 16h00</v>
          </cell>
        </row>
        <row r="21">
          <cell r="A21" t="str">
            <v>Circo</v>
          </cell>
          <cell r="B21" t="str">
            <v>niveaux</v>
          </cell>
        </row>
        <row r="22">
          <cell r="A22" t="str">
            <v>STBG 1</v>
          </cell>
          <cell r="B22" t="str">
            <v>CP</v>
          </cell>
        </row>
        <row r="23">
          <cell r="A23" t="str">
            <v>STBG 2+privé</v>
          </cell>
          <cell r="B23" t="str">
            <v>CP/CE1</v>
          </cell>
        </row>
        <row r="24">
          <cell r="A24" t="str">
            <v>STBG 3</v>
          </cell>
          <cell r="B24" t="str">
            <v>CE1</v>
          </cell>
        </row>
        <row r="25">
          <cell r="A25" t="str">
            <v>STBG 4</v>
          </cell>
          <cell r="B25" t="str">
            <v>CE1/CE2</v>
          </cell>
        </row>
        <row r="26">
          <cell r="A26" t="str">
            <v>STBG 2 + IENA</v>
          </cell>
          <cell r="B26" t="str">
            <v>CE2</v>
          </cell>
        </row>
        <row r="27">
          <cell r="A27" t="str">
            <v>STBG 6</v>
          </cell>
          <cell r="B27" t="str">
            <v>CE2/CM1</v>
          </cell>
        </row>
        <row r="28">
          <cell r="A28" t="str">
            <v>Wantzenau Rhin</v>
          </cell>
          <cell r="B28" t="str">
            <v>CM1</v>
          </cell>
        </row>
        <row r="29">
          <cell r="A29" t="str">
            <v>STBG 8</v>
          </cell>
          <cell r="B29" t="str">
            <v>CM1/CM2</v>
          </cell>
        </row>
        <row r="30">
          <cell r="A30" t="str">
            <v>STBG 9</v>
          </cell>
          <cell r="B30" t="str">
            <v>CM2</v>
          </cell>
        </row>
        <row r="31">
          <cell r="A31" t="str">
            <v>STBG 10</v>
          </cell>
        </row>
        <row r="32">
          <cell r="A32" t="str">
            <v>STBG 7+ int</v>
          </cell>
        </row>
        <row r="33">
          <cell r="A33" t="str">
            <v>STBG IENA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75" zoomScaleSheetLayoutView="75" zoomScalePageLayoutView="0" workbookViewId="0" topLeftCell="A1">
      <selection activeCell="J33" sqref="J33"/>
    </sheetView>
  </sheetViews>
  <sheetFormatPr defaultColWidth="11.421875" defaultRowHeight="12.75"/>
  <cols>
    <col min="1" max="1" width="9.8515625" style="0" customWidth="1"/>
    <col min="2" max="5" width="27.421875" style="0" customWidth="1"/>
  </cols>
  <sheetData>
    <row r="1" spans="1:5" ht="15.75">
      <c r="A1" s="91" t="s">
        <v>0</v>
      </c>
      <c r="B1" s="91"/>
      <c r="C1" s="91"/>
      <c r="D1" s="91"/>
      <c r="E1" s="91"/>
    </row>
    <row r="2" spans="1:5" ht="12.75">
      <c r="A2" s="92" t="s">
        <v>1</v>
      </c>
      <c r="B2" s="92"/>
      <c r="C2" s="92"/>
      <c r="D2" s="92"/>
      <c r="E2" s="92"/>
    </row>
    <row r="3" spans="1:5" ht="12.75">
      <c r="A3" s="1"/>
      <c r="B3" s="1"/>
      <c r="C3" s="1"/>
      <c r="D3" s="1"/>
      <c r="E3" s="1"/>
    </row>
    <row r="4" spans="1:5" ht="9" customHeight="1">
      <c r="A4" s="2"/>
      <c r="B4" s="2"/>
      <c r="C4" s="2"/>
      <c r="D4" s="2"/>
      <c r="E4" s="2"/>
    </row>
    <row r="5" spans="1:5" ht="18" customHeight="1">
      <c r="A5" s="3"/>
      <c r="B5" s="11"/>
      <c r="C5" s="15" t="s">
        <v>49</v>
      </c>
      <c r="D5" s="3"/>
      <c r="E5" s="3"/>
    </row>
    <row r="6" spans="1:5" ht="12.75">
      <c r="A6" s="2"/>
      <c r="B6" s="2"/>
      <c r="C6" s="2"/>
      <c r="D6" s="2"/>
      <c r="E6" s="2"/>
    </row>
    <row r="7" spans="3:5" s="20" customFormat="1" ht="19.5">
      <c r="C7" s="21" t="s">
        <v>18</v>
      </c>
      <c r="D7" s="21" t="s">
        <v>66</v>
      </c>
      <c r="E7" s="21"/>
    </row>
    <row r="8" spans="1:5" ht="8.25" customHeight="1">
      <c r="A8" s="2"/>
      <c r="B8" s="2"/>
      <c r="C8" s="2"/>
      <c r="D8" s="2"/>
      <c r="E8" s="2"/>
    </row>
    <row r="9" spans="1:5" ht="19.5">
      <c r="A9" s="93" t="s">
        <v>47</v>
      </c>
      <c r="B9" s="93"/>
      <c r="C9" s="93"/>
      <c r="D9" s="93"/>
      <c r="E9" s="93"/>
    </row>
    <row r="10" spans="1:5" ht="9.75" customHeight="1">
      <c r="A10" s="4"/>
      <c r="B10" s="4"/>
      <c r="C10" s="4"/>
      <c r="D10" s="4"/>
      <c r="E10" s="4"/>
    </row>
    <row r="11" spans="2:5" ht="12.75">
      <c r="B11" s="10" t="s">
        <v>19</v>
      </c>
      <c r="C11" s="10" t="str">
        <f>données!A7</f>
        <v>jeudi 14 septembre</v>
      </c>
      <c r="D11" s="10" t="s">
        <v>20</v>
      </c>
      <c r="E11" s="10" t="str">
        <f>données!B7</f>
        <v>vendredi 20 octobre</v>
      </c>
    </row>
    <row r="12" spans="2:5" ht="12.75">
      <c r="B12" s="10"/>
      <c r="C12" s="10"/>
      <c r="D12" s="10"/>
      <c r="E12" s="10"/>
    </row>
    <row r="13" spans="1:5" ht="30.75" customHeight="1">
      <c r="A13" s="2"/>
      <c r="B13" s="2"/>
      <c r="C13" s="94" t="s">
        <v>183</v>
      </c>
      <c r="D13" s="94"/>
      <c r="E13" s="2"/>
    </row>
    <row r="14" spans="1:5" ht="42.75" customHeight="1">
      <c r="A14" s="14" t="s">
        <v>50</v>
      </c>
      <c r="B14" s="40" t="s">
        <v>2</v>
      </c>
      <c r="C14" s="64" t="s">
        <v>3</v>
      </c>
      <c r="D14" s="40" t="s">
        <v>4</v>
      </c>
      <c r="E14" s="40" t="s">
        <v>5</v>
      </c>
    </row>
    <row r="15" spans="1:5" ht="12.75" customHeight="1">
      <c r="A15" s="87" t="str">
        <f>données!B14</f>
        <v>de 8h50  à 9h40</v>
      </c>
      <c r="B15" s="65" t="s">
        <v>64</v>
      </c>
      <c r="C15" s="78" t="s">
        <v>63</v>
      </c>
      <c r="D15" s="66" t="str">
        <f>C15</f>
        <v>Wantzenau Rhin</v>
      </c>
      <c r="E15" s="65" t="str">
        <f>B15</f>
        <v>STBG 2+privé</v>
      </c>
    </row>
    <row r="16" spans="1:6" ht="12.75" customHeight="1">
      <c r="A16" s="88"/>
      <c r="B16" s="30" t="s">
        <v>77</v>
      </c>
      <c r="C16" t="s">
        <v>138</v>
      </c>
      <c r="D16" s="37" t="str">
        <f>C16</f>
        <v>EE Jules Verne</v>
      </c>
      <c r="E16" s="25" t="str">
        <f>B16</f>
        <v>EE Branly</v>
      </c>
      <c r="F16" s="17"/>
    </row>
    <row r="17" spans="1:5" ht="12.75" customHeight="1">
      <c r="A17" s="88"/>
      <c r="B17" s="30" t="s">
        <v>25</v>
      </c>
      <c r="C17" s="55" t="s">
        <v>25</v>
      </c>
      <c r="D17" s="37" t="str">
        <f aca="true" t="shared" si="0" ref="D17:D23">C17</f>
        <v>CE1</v>
      </c>
      <c r="E17" s="25" t="str">
        <f aca="true" t="shared" si="1" ref="E17:E23">B17</f>
        <v>CE1</v>
      </c>
    </row>
    <row r="18" spans="1:5" ht="12.75">
      <c r="A18" s="88"/>
      <c r="B18" s="30" t="s">
        <v>78</v>
      </c>
      <c r="C18" t="s">
        <v>139</v>
      </c>
      <c r="D18" s="37" t="str">
        <f t="shared" si="0"/>
        <v>Hoffmann</v>
      </c>
      <c r="E18" s="25" t="str">
        <f t="shared" si="1"/>
        <v>Buschendorf</v>
      </c>
    </row>
    <row r="19" spans="1:5" ht="12.75">
      <c r="A19" s="88"/>
      <c r="B19" s="30" t="s">
        <v>77</v>
      </c>
      <c r="C19" t="s">
        <v>138</v>
      </c>
      <c r="D19" s="37" t="str">
        <f t="shared" si="0"/>
        <v>EE Jules Verne</v>
      </c>
      <c r="E19" s="25" t="str">
        <f t="shared" si="1"/>
        <v>EE Branly</v>
      </c>
    </row>
    <row r="20" spans="1:5" ht="12.75">
      <c r="A20" s="88"/>
      <c r="B20" s="30" t="s">
        <v>25</v>
      </c>
      <c r="C20" s="55" t="s">
        <v>25</v>
      </c>
      <c r="D20" s="37" t="str">
        <f t="shared" si="0"/>
        <v>CE1</v>
      </c>
      <c r="E20" s="25" t="str">
        <f t="shared" si="1"/>
        <v>CE1</v>
      </c>
    </row>
    <row r="21" spans="1:5" ht="12.75">
      <c r="A21" s="88"/>
      <c r="B21" s="30" t="s">
        <v>79</v>
      </c>
      <c r="C21" s="55" t="s">
        <v>140</v>
      </c>
      <c r="D21" s="37" t="str">
        <f t="shared" si="0"/>
        <v>Wattebled</v>
      </c>
      <c r="E21" s="25" t="str">
        <f t="shared" si="1"/>
        <v>Lipps</v>
      </c>
    </row>
    <row r="22" spans="1:5" ht="12.75">
      <c r="A22" s="88"/>
      <c r="B22" s="52"/>
      <c r="D22" s="37">
        <f t="shared" si="0"/>
        <v>0</v>
      </c>
      <c r="E22" s="25">
        <f t="shared" si="1"/>
        <v>0</v>
      </c>
    </row>
    <row r="23" spans="1:5" ht="12.75">
      <c r="A23" s="89"/>
      <c r="B23" s="30" t="s">
        <v>80</v>
      </c>
      <c r="C23" s="56" t="s">
        <v>182</v>
      </c>
      <c r="D23" s="37" t="str">
        <f t="shared" si="0"/>
        <v>27+19</v>
      </c>
      <c r="E23" s="25" t="str">
        <f t="shared" si="1"/>
        <v>26+28</v>
      </c>
    </row>
    <row r="24" spans="1:5" ht="13.5" customHeight="1">
      <c r="A24" s="87" t="str">
        <f>données!B15</f>
        <v>de 9h40  à 10h30</v>
      </c>
      <c r="B24" s="85" t="s">
        <v>65</v>
      </c>
      <c r="C24" s="65" t="s">
        <v>64</v>
      </c>
      <c r="D24" s="67" t="str">
        <f aca="true" t="shared" si="2" ref="D24:D33">C24</f>
        <v>STBG 2+privé</v>
      </c>
      <c r="E24" s="82" t="str">
        <f>B24</f>
        <v>STBG 7+ int</v>
      </c>
    </row>
    <row r="25" spans="1:5" ht="12.75">
      <c r="A25" s="88"/>
      <c r="B25" s="30" t="s">
        <v>128</v>
      </c>
      <c r="C25" s="37" t="s">
        <v>85</v>
      </c>
      <c r="D25" s="43" t="str">
        <f t="shared" si="2"/>
        <v>Ste Clotilde</v>
      </c>
      <c r="E25" s="45" t="str">
        <f aca="true" t="shared" si="3" ref="E25:E41">B25</f>
        <v>EE CXV 2 </v>
      </c>
    </row>
    <row r="26" spans="1:5" ht="12.75">
      <c r="A26" s="88"/>
      <c r="B26" s="30"/>
      <c r="C26" s="30" t="s">
        <v>23</v>
      </c>
      <c r="D26" s="43" t="str">
        <f t="shared" si="2"/>
        <v>CP</v>
      </c>
      <c r="E26" s="59">
        <f t="shared" si="3"/>
        <v>0</v>
      </c>
    </row>
    <row r="27" spans="1:5" ht="12.75">
      <c r="A27" s="88"/>
      <c r="B27" s="30" t="s">
        <v>130</v>
      </c>
      <c r="C27" s="37" t="s">
        <v>86</v>
      </c>
      <c r="D27" s="43" t="str">
        <f t="shared" si="2"/>
        <v>Beaulieu</v>
      </c>
      <c r="E27" s="45" t="str">
        <f t="shared" si="3"/>
        <v>Mme HARDION - CP (23)</v>
      </c>
    </row>
    <row r="28" spans="1:5" ht="14.25" customHeight="1">
      <c r="A28" s="88"/>
      <c r="B28" s="30"/>
      <c r="C28" s="37" t="s">
        <v>85</v>
      </c>
      <c r="D28" s="43" t="str">
        <f t="shared" si="2"/>
        <v>Ste Clotilde</v>
      </c>
      <c r="E28" s="45">
        <f t="shared" si="3"/>
        <v>0</v>
      </c>
    </row>
    <row r="29" spans="1:5" ht="12.75">
      <c r="A29" s="88"/>
      <c r="B29" s="30" t="s">
        <v>129</v>
      </c>
      <c r="C29" s="30" t="s">
        <v>25</v>
      </c>
      <c r="D29" s="43" t="str">
        <f t="shared" si="2"/>
        <v>CE1</v>
      </c>
      <c r="E29" s="45" t="str">
        <f t="shared" si="3"/>
        <v>Mme LEMAIRE - CE1 (23)</v>
      </c>
    </row>
    <row r="30" spans="1:5" ht="12.75">
      <c r="A30" s="88"/>
      <c r="B30" s="30"/>
      <c r="C30" s="37" t="s">
        <v>87</v>
      </c>
      <c r="D30" s="43" t="str">
        <f t="shared" si="2"/>
        <v>Stampfler</v>
      </c>
      <c r="E30" s="45">
        <f t="shared" si="3"/>
        <v>0</v>
      </c>
    </row>
    <row r="31" spans="1:5" ht="12.75">
      <c r="A31" s="88"/>
      <c r="B31" s="30"/>
      <c r="C31" s="54"/>
      <c r="D31" s="43">
        <f t="shared" si="2"/>
        <v>0</v>
      </c>
      <c r="E31" s="45">
        <f t="shared" si="3"/>
        <v>0</v>
      </c>
    </row>
    <row r="32" spans="1:5" ht="12.75">
      <c r="A32" s="89"/>
      <c r="B32" s="30"/>
      <c r="C32" s="37" t="s">
        <v>88</v>
      </c>
      <c r="D32" s="43" t="str">
        <f t="shared" si="2"/>
        <v>27+26</v>
      </c>
      <c r="E32" s="45">
        <f t="shared" si="3"/>
        <v>0</v>
      </c>
    </row>
    <row r="33" spans="1:5" ht="12.75" customHeight="1">
      <c r="A33" s="87" t="str">
        <f>données!B16</f>
        <v>de 10h30  à 11h20</v>
      </c>
      <c r="B33" s="85" t="s">
        <v>65</v>
      </c>
      <c r="C33" s="67" t="s">
        <v>64</v>
      </c>
      <c r="D33" s="65" t="str">
        <f t="shared" si="2"/>
        <v>STBG 2+privé</v>
      </c>
      <c r="E33" s="82" t="str">
        <f t="shared" si="3"/>
        <v>STBG 7+ int</v>
      </c>
    </row>
    <row r="34" spans="1:5" ht="12.75" customHeight="1">
      <c r="A34" s="88"/>
      <c r="B34" s="30" t="s">
        <v>128</v>
      </c>
      <c r="C34" s="53" t="s">
        <v>81</v>
      </c>
      <c r="D34" s="58" t="str">
        <f>C34</f>
        <v>EE Robertsau</v>
      </c>
      <c r="E34" s="59" t="str">
        <f t="shared" si="3"/>
        <v>EE CXV 2 </v>
      </c>
    </row>
    <row r="35" spans="1:5" ht="12.75" customHeight="1">
      <c r="A35" s="88"/>
      <c r="B35" s="30"/>
      <c r="C35" s="30" t="s">
        <v>23</v>
      </c>
      <c r="D35" s="58" t="str">
        <f aca="true" t="shared" si="4" ref="D35:D41">C35</f>
        <v>CP</v>
      </c>
      <c r="E35" s="45">
        <f t="shared" si="3"/>
        <v>0</v>
      </c>
    </row>
    <row r="36" spans="1:5" ht="12.75">
      <c r="A36" s="88"/>
      <c r="B36" s="30" t="s">
        <v>186</v>
      </c>
      <c r="C36" s="83" t="s">
        <v>82</v>
      </c>
      <c r="D36" s="58" t="str">
        <f t="shared" si="4"/>
        <v>Plazanet</v>
      </c>
      <c r="E36" s="45" t="str">
        <f t="shared" si="3"/>
        <v>Mme MEHL - CE1 (23)</v>
      </c>
    </row>
    <row r="37" spans="1:5" ht="12.75">
      <c r="A37" s="88"/>
      <c r="B37" s="30"/>
      <c r="C37" s="83" t="s">
        <v>81</v>
      </c>
      <c r="D37" s="58" t="str">
        <f t="shared" si="4"/>
        <v>EE Robertsau</v>
      </c>
      <c r="E37" s="45">
        <f t="shared" si="3"/>
        <v>0</v>
      </c>
    </row>
    <row r="38" spans="1:5" ht="12.75">
      <c r="A38" s="88"/>
      <c r="B38" s="30" t="s">
        <v>185</v>
      </c>
      <c r="C38" s="30" t="s">
        <v>26</v>
      </c>
      <c r="D38" s="58" t="str">
        <f t="shared" si="4"/>
        <v>CE1/CE2</v>
      </c>
      <c r="E38" s="45" t="str">
        <f t="shared" si="3"/>
        <v>Mme GARCIA - CP (23)</v>
      </c>
    </row>
    <row r="39" spans="1:5" ht="12.75">
      <c r="A39" s="88"/>
      <c r="B39" s="30"/>
      <c r="C39" s="50" t="s">
        <v>83</v>
      </c>
      <c r="D39" s="58" t="str">
        <f t="shared" si="4"/>
        <v>Stumpf</v>
      </c>
      <c r="E39" s="45">
        <f t="shared" si="3"/>
        <v>0</v>
      </c>
    </row>
    <row r="40" spans="1:5" ht="12.75">
      <c r="A40" s="88"/>
      <c r="B40" s="30"/>
      <c r="D40" s="58">
        <f t="shared" si="4"/>
        <v>0</v>
      </c>
      <c r="E40" s="45">
        <f t="shared" si="3"/>
        <v>0</v>
      </c>
    </row>
    <row r="41" spans="1:5" ht="12.75">
      <c r="A41" s="88"/>
      <c r="B41" s="30"/>
      <c r="C41" t="s">
        <v>84</v>
      </c>
      <c r="D41" s="58" t="str">
        <f t="shared" si="4"/>
        <v>22+23</v>
      </c>
      <c r="E41" s="46">
        <f t="shared" si="3"/>
        <v>0</v>
      </c>
    </row>
    <row r="42" spans="1:5" ht="19.5" customHeight="1">
      <c r="A42" s="35"/>
      <c r="B42" s="35"/>
      <c r="C42" s="35"/>
      <c r="D42" s="35"/>
      <c r="E42" s="44"/>
    </row>
    <row r="43" spans="1:5" ht="12.75" customHeight="1">
      <c r="A43" s="88" t="str">
        <f>données!B17</f>
        <v>de 14h20  à 15h10</v>
      </c>
      <c r="B43" s="68"/>
      <c r="C43" s="65" t="s">
        <v>64</v>
      </c>
      <c r="D43" s="70"/>
      <c r="E43" s="71" t="str">
        <f>C43</f>
        <v>STBG 2+privé</v>
      </c>
    </row>
    <row r="44" spans="1:5" ht="12.75" customHeight="1">
      <c r="A44" s="88"/>
      <c r="B44" s="28"/>
      <c r="C44" s="37" t="s">
        <v>89</v>
      </c>
      <c r="D44" s="26"/>
      <c r="E44" s="42" t="str">
        <f>C44</f>
        <v>EE Niederau</v>
      </c>
    </row>
    <row r="45" spans="1:5" ht="12.75" customHeight="1">
      <c r="A45" s="88"/>
      <c r="B45" s="28"/>
      <c r="C45" s="30" t="s">
        <v>23</v>
      </c>
      <c r="D45" s="26"/>
      <c r="E45" s="42" t="str">
        <f aca="true" t="shared" si="5" ref="E45:E51">C45</f>
        <v>CP</v>
      </c>
    </row>
    <row r="46" spans="1:5" ht="12.75" customHeight="1">
      <c r="A46" s="88"/>
      <c r="B46" s="28"/>
      <c r="C46" s="37" t="s">
        <v>90</v>
      </c>
      <c r="D46" s="26"/>
      <c r="E46" s="42" t="str">
        <f t="shared" si="5"/>
        <v>Silvestrin</v>
      </c>
    </row>
    <row r="47" spans="1:5" ht="12.75" customHeight="1">
      <c r="A47" s="88"/>
      <c r="B47" s="28"/>
      <c r="C47" s="55" t="s">
        <v>89</v>
      </c>
      <c r="D47" s="26"/>
      <c r="E47" s="42" t="str">
        <f t="shared" si="5"/>
        <v>EE Niederau</v>
      </c>
    </row>
    <row r="48" spans="1:5" ht="12.75" customHeight="1">
      <c r="A48" s="88"/>
      <c r="B48" s="28"/>
      <c r="C48" s="55" t="s">
        <v>25</v>
      </c>
      <c r="D48" s="26"/>
      <c r="E48" s="42" t="str">
        <f t="shared" si="5"/>
        <v>CE1</v>
      </c>
    </row>
    <row r="49" spans="1:5" ht="12.75" customHeight="1">
      <c r="A49" s="88"/>
      <c r="B49" s="28"/>
      <c r="C49" s="34" t="s">
        <v>91</v>
      </c>
      <c r="D49" s="26"/>
      <c r="E49" s="42" t="str">
        <f t="shared" si="5"/>
        <v>Gaillard</v>
      </c>
    </row>
    <row r="50" spans="1:5" ht="12.75" customHeight="1">
      <c r="A50" s="88"/>
      <c r="B50" s="28"/>
      <c r="C50" s="34"/>
      <c r="D50" s="26"/>
      <c r="E50" s="42">
        <f t="shared" si="5"/>
        <v>0</v>
      </c>
    </row>
    <row r="51" spans="1:5" ht="12.75" customHeight="1">
      <c r="A51" s="89"/>
      <c r="B51" s="27"/>
      <c r="C51" s="55" t="s">
        <v>92</v>
      </c>
      <c r="D51" s="24"/>
      <c r="E51" s="42" t="str">
        <f t="shared" si="5"/>
        <v>26+26</v>
      </c>
    </row>
    <row r="52" spans="1:5" ht="12.75" customHeight="1">
      <c r="A52" s="90" t="str">
        <f>données!B18</f>
        <v>de 15h10  à 16h00</v>
      </c>
      <c r="B52" s="68"/>
      <c r="C52" s="65" t="s">
        <v>64</v>
      </c>
      <c r="D52" s="70"/>
      <c r="E52" s="65" t="str">
        <f aca="true" t="shared" si="6" ref="E52:E60">C52</f>
        <v>STBG 2+privé</v>
      </c>
    </row>
    <row r="53" spans="1:5" ht="12.75" customHeight="1">
      <c r="A53" s="88"/>
      <c r="B53" s="28"/>
      <c r="C53" s="30" t="s">
        <v>89</v>
      </c>
      <c r="D53" s="26"/>
      <c r="E53" s="25" t="str">
        <f t="shared" si="6"/>
        <v>EE Niederau</v>
      </c>
    </row>
    <row r="54" spans="1:5" ht="12.75" customHeight="1">
      <c r="A54" s="88"/>
      <c r="B54" s="28"/>
      <c r="C54" s="30" t="s">
        <v>30</v>
      </c>
      <c r="D54" s="26"/>
      <c r="E54" s="25" t="str">
        <f t="shared" si="6"/>
        <v>CM1/CM2</v>
      </c>
    </row>
    <row r="55" spans="1:5" ht="12.75">
      <c r="A55" s="88"/>
      <c r="B55" s="28"/>
      <c r="C55" s="30" t="s">
        <v>93</v>
      </c>
      <c r="D55" s="26"/>
      <c r="E55" s="25" t="str">
        <f t="shared" si="6"/>
        <v>Hein Waeldin</v>
      </c>
    </row>
    <row r="56" spans="1:5" ht="12.75">
      <c r="A56" s="88"/>
      <c r="B56" s="28"/>
      <c r="C56" s="30" t="s">
        <v>89</v>
      </c>
      <c r="D56" s="26"/>
      <c r="E56" s="25" t="str">
        <f t="shared" si="6"/>
        <v>EE Niederau</v>
      </c>
    </row>
    <row r="57" spans="1:5" ht="12.75">
      <c r="A57" s="88"/>
      <c r="B57" s="28"/>
      <c r="C57" s="30" t="s">
        <v>29</v>
      </c>
      <c r="D57" s="26"/>
      <c r="E57" s="25" t="str">
        <f t="shared" si="6"/>
        <v>CM1</v>
      </c>
    </row>
    <row r="58" spans="1:5" ht="12.75">
      <c r="A58" s="88"/>
      <c r="B58" s="28"/>
      <c r="C58" s="30" t="s">
        <v>94</v>
      </c>
      <c r="D58" s="26"/>
      <c r="E58" s="25" t="str">
        <f t="shared" si="6"/>
        <v>Ivens</v>
      </c>
    </row>
    <row r="59" spans="1:5" ht="12.75">
      <c r="A59" s="88"/>
      <c r="B59" s="28"/>
      <c r="C59" s="52"/>
      <c r="D59" s="26"/>
      <c r="E59" s="25">
        <f t="shared" si="6"/>
        <v>0</v>
      </c>
    </row>
    <row r="60" spans="1:5" ht="12.75">
      <c r="A60" s="89"/>
      <c r="B60" s="27"/>
      <c r="C60" s="31" t="s">
        <v>95</v>
      </c>
      <c r="D60" s="24"/>
      <c r="E60" s="32" t="str">
        <f t="shared" si="6"/>
        <v>25+25</v>
      </c>
    </row>
    <row r="61" ht="12.75">
      <c r="C61" s="22"/>
    </row>
  </sheetData>
  <sheetProtection/>
  <mergeCells count="9">
    <mergeCell ref="A24:A32"/>
    <mergeCell ref="A33:A41"/>
    <mergeCell ref="A52:A60"/>
    <mergeCell ref="A43:A51"/>
    <mergeCell ref="A1:E1"/>
    <mergeCell ref="A2:E2"/>
    <mergeCell ref="A9:E9"/>
    <mergeCell ref="A15:A23"/>
    <mergeCell ref="C13:D13"/>
  </mergeCells>
  <conditionalFormatting sqref="B15 E52 C33 D24:D33">
    <cfRule type="cellIs" priority="49" dxfId="2" operator="equal" stopIfTrue="1">
      <formula>"STBG IENA"</formula>
    </cfRule>
    <cfRule type="cellIs" priority="50" dxfId="1" operator="equal" stopIfTrue="1">
      <formula>"STBG 11"</formula>
    </cfRule>
    <cfRule type="cellIs" priority="51" dxfId="0" operator="equal" stopIfTrue="1">
      <formula>"STBG 7"</formula>
    </cfRule>
  </conditionalFormatting>
  <conditionalFormatting sqref="E15">
    <cfRule type="cellIs" priority="52" dxfId="2" operator="equal" stopIfTrue="1">
      <formula>"STBG IENA"</formula>
    </cfRule>
    <cfRule type="cellIs" priority="53" dxfId="1" operator="equal" stopIfTrue="1">
      <formula>"STBG 11"</formula>
    </cfRule>
    <cfRule type="cellIs" priority="54" dxfId="0" operator="equal" stopIfTrue="1">
      <formula>"STBG 9"</formula>
    </cfRule>
  </conditionalFormatting>
  <conditionalFormatting sqref="C52">
    <cfRule type="cellIs" priority="46" dxfId="2" operator="equal" stopIfTrue="1">
      <formula>"STBG IENA"</formula>
    </cfRule>
    <cfRule type="cellIs" priority="47" dxfId="1" operator="equal" stopIfTrue="1">
      <formula>"STBG 11"</formula>
    </cfRule>
    <cfRule type="cellIs" priority="48" dxfId="0" operator="equal" stopIfTrue="1">
      <formula>"STBG 9"</formula>
    </cfRule>
  </conditionalFormatting>
  <conditionalFormatting sqref="E33">
    <cfRule type="cellIs" priority="28" dxfId="2" operator="equal" stopIfTrue="1">
      <formula>"STBG IENA"</formula>
    </cfRule>
    <cfRule type="cellIs" priority="29" dxfId="1" operator="equal" stopIfTrue="1">
      <formula>"STBG 11"</formula>
    </cfRule>
    <cfRule type="cellIs" priority="30" dxfId="0" operator="equal" stopIfTrue="1">
      <formula>"STBG 7"</formula>
    </cfRule>
  </conditionalFormatting>
  <conditionalFormatting sqref="C24">
    <cfRule type="cellIs" priority="40" dxfId="2" operator="equal" stopIfTrue="1">
      <formula>"STBG IENA"</formula>
    </cfRule>
    <cfRule type="cellIs" priority="41" dxfId="1" operator="equal" stopIfTrue="1">
      <formula>"STBG 11"</formula>
    </cfRule>
    <cfRule type="cellIs" priority="42" dxfId="0" operator="equal" stopIfTrue="1">
      <formula>"STBG 7"</formula>
    </cfRule>
  </conditionalFormatting>
  <conditionalFormatting sqref="C43">
    <cfRule type="cellIs" priority="37" dxfId="2" operator="equal" stopIfTrue="1">
      <formula>"STBG IENA"</formula>
    </cfRule>
    <cfRule type="cellIs" priority="38" dxfId="1" operator="equal" stopIfTrue="1">
      <formula>"STBG 11"</formula>
    </cfRule>
    <cfRule type="cellIs" priority="39" dxfId="0" operator="equal" stopIfTrue="1">
      <formula>"STBG 7"</formula>
    </cfRule>
  </conditionalFormatting>
  <conditionalFormatting sqref="E24">
    <cfRule type="cellIs" priority="31" dxfId="2" operator="equal" stopIfTrue="1">
      <formula>"STBG IENA"</formula>
    </cfRule>
    <cfRule type="cellIs" priority="32" dxfId="1" operator="equal" stopIfTrue="1">
      <formula>"STBG 11"</formula>
    </cfRule>
    <cfRule type="cellIs" priority="33" dxfId="0" operator="equal" stopIfTrue="1">
      <formula>"STBG 7"</formula>
    </cfRule>
  </conditionalFormatting>
  <conditionalFormatting sqref="E44:E51">
    <cfRule type="cellIs" priority="25" dxfId="2" operator="equal" stopIfTrue="1">
      <formula>"STBG IENA"</formula>
    </cfRule>
    <cfRule type="cellIs" priority="26" dxfId="1" operator="equal" stopIfTrue="1">
      <formula>"STBG 11"</formula>
    </cfRule>
    <cfRule type="cellIs" priority="27" dxfId="0" operator="equal" stopIfTrue="1">
      <formula>"STBG 7"</formula>
    </cfRule>
  </conditionalFormatting>
  <conditionalFormatting sqref="D15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9"</formula>
    </cfRule>
  </conditionalFormatting>
  <conditionalFormatting sqref="C15">
    <cfRule type="cellIs" priority="13" dxfId="2" operator="equal" stopIfTrue="1">
      <formula>"STBG IENA"</formula>
    </cfRule>
    <cfRule type="cellIs" priority="14" dxfId="1" operator="equal" stopIfTrue="1">
      <formula>"STBG 11"</formula>
    </cfRule>
    <cfRule type="cellIs" priority="15" dxfId="0" operator="equal" stopIfTrue="1">
      <formula>"STBG 9"</formula>
    </cfRule>
  </conditionalFormatting>
  <conditionalFormatting sqref="B24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7"</formula>
    </cfRule>
  </conditionalFormatting>
  <conditionalFormatting sqref="B33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dataValidations count="2">
    <dataValidation type="list" allowBlank="1" showInputMessage="1" showErrorMessage="1" sqref="E52 B15:E15 B33:C33 C52 D24:D33 C43 B24:C24">
      <formula1>Circos</formula1>
    </dataValidation>
    <dataValidation type="list" allowBlank="1" showInputMessage="1" showErrorMessage="1" sqref="C45 C48 C57 C54 B17:C17 C26 C38 C29 C35 B20:C20">
      <formula1>niveaux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view="pageBreakPreview" zoomScale="75" zoomScaleSheetLayoutView="75" zoomScalePageLayoutView="0" workbookViewId="0" topLeftCell="A10">
      <selection activeCell="H34" sqref="H34"/>
    </sheetView>
  </sheetViews>
  <sheetFormatPr defaultColWidth="11.421875" defaultRowHeight="12.75"/>
  <cols>
    <col min="1" max="1" width="9.8515625" style="0" customWidth="1"/>
    <col min="2" max="5" width="27.421875" style="0" customWidth="1"/>
  </cols>
  <sheetData>
    <row r="1" spans="1:5" ht="15.75">
      <c r="A1" s="91" t="s">
        <v>0</v>
      </c>
      <c r="B1" s="91"/>
      <c r="C1" s="91"/>
      <c r="D1" s="91"/>
      <c r="E1" s="91"/>
    </row>
    <row r="2" spans="1:5" ht="12.75">
      <c r="A2" s="92" t="s">
        <v>1</v>
      </c>
      <c r="B2" s="92"/>
      <c r="C2" s="92"/>
      <c r="D2" s="92"/>
      <c r="E2" s="92"/>
    </row>
    <row r="3" spans="1:5" ht="7.5" customHeight="1">
      <c r="A3" s="1"/>
      <c r="B3" s="1"/>
      <c r="C3" s="1"/>
      <c r="D3" s="1"/>
      <c r="E3" s="1"/>
    </row>
    <row r="4" spans="1:5" ht="6" customHeight="1">
      <c r="A4" s="2"/>
      <c r="B4" s="2"/>
      <c r="C4" s="2"/>
      <c r="D4" s="2"/>
      <c r="E4" s="2"/>
    </row>
    <row r="5" spans="1:5" ht="15.75">
      <c r="A5" s="3"/>
      <c r="B5" s="11"/>
      <c r="C5" s="15" t="s">
        <v>49</v>
      </c>
      <c r="D5" s="3"/>
      <c r="E5" s="3"/>
    </row>
    <row r="6" spans="1:5" ht="12.75">
      <c r="A6" s="2"/>
      <c r="B6" s="2"/>
      <c r="C6" s="2"/>
      <c r="D6" s="2"/>
      <c r="E6" s="2"/>
    </row>
    <row r="7" spans="3:5" s="20" customFormat="1" ht="19.5">
      <c r="C7" s="21" t="s">
        <v>18</v>
      </c>
      <c r="D7" s="21" t="str">
        <f>données!B4</f>
        <v>2023/2024</v>
      </c>
      <c r="E7" s="21"/>
    </row>
    <row r="8" spans="1:5" ht="8.25" customHeight="1">
      <c r="A8" s="2"/>
      <c r="B8" s="2"/>
      <c r="C8" s="2"/>
      <c r="D8" s="2"/>
      <c r="E8" s="2"/>
    </row>
    <row r="9" spans="1:5" ht="19.5">
      <c r="A9" s="93" t="s">
        <v>51</v>
      </c>
      <c r="B9" s="93"/>
      <c r="C9" s="93"/>
      <c r="D9" s="93"/>
      <c r="E9" s="93"/>
    </row>
    <row r="10" spans="1:5" ht="8.25" customHeight="1">
      <c r="A10" s="4"/>
      <c r="B10" s="4"/>
      <c r="C10" s="4"/>
      <c r="D10" s="4"/>
      <c r="E10" s="4"/>
    </row>
    <row r="11" spans="2:5" ht="12.75">
      <c r="B11" s="10" t="s">
        <v>19</v>
      </c>
      <c r="C11" s="10" t="str">
        <f>données!A8</f>
        <v>lundi 6 novembre</v>
      </c>
      <c r="D11" s="10" t="s">
        <v>20</v>
      </c>
      <c r="E11" s="10" t="str">
        <f>données!B8</f>
        <v>vendredi 22 décembre</v>
      </c>
    </row>
    <row r="12" spans="2:5" ht="5.25" customHeight="1">
      <c r="B12" s="10"/>
      <c r="C12" s="10"/>
      <c r="D12" s="10"/>
      <c r="E12" s="10"/>
    </row>
    <row r="13" spans="1:5" ht="33.75" customHeight="1">
      <c r="A13" s="2"/>
      <c r="B13" s="2"/>
      <c r="C13" s="94" t="str">
        <f>+'P1'!C13:D13</f>
        <v>PLANNING DEFINITIF</v>
      </c>
      <c r="D13" s="94"/>
      <c r="E13" s="2"/>
    </row>
    <row r="14" spans="1:5" ht="43.5" customHeight="1">
      <c r="A14" s="14" t="s">
        <v>50</v>
      </c>
      <c r="B14" s="40" t="s">
        <v>2</v>
      </c>
      <c r="C14" s="64" t="s">
        <v>3</v>
      </c>
      <c r="D14" s="40" t="s">
        <v>4</v>
      </c>
      <c r="E14" s="40" t="s">
        <v>5</v>
      </c>
    </row>
    <row r="15" spans="1:5" ht="13.5" customHeight="1">
      <c r="A15" s="87" t="str">
        <f>données!B14</f>
        <v>de 8h50  à 9h40</v>
      </c>
      <c r="B15" s="67" t="s">
        <v>64</v>
      </c>
      <c r="C15" s="80" t="s">
        <v>64</v>
      </c>
      <c r="D15" s="65" t="str">
        <f aca="true" t="shared" si="0" ref="D15:D33">C15</f>
        <v>STBG 2+privé</v>
      </c>
      <c r="E15" s="72" t="str">
        <f aca="true" t="shared" si="1" ref="E15:E41">B15</f>
        <v>STBG 2+privé</v>
      </c>
    </row>
    <row r="16" spans="1:5" ht="12.75">
      <c r="A16" s="88"/>
      <c r="B16" s="30" t="s">
        <v>96</v>
      </c>
      <c r="C16" s="58" t="s">
        <v>96</v>
      </c>
      <c r="D16" s="37" t="str">
        <f t="shared" si="0"/>
        <v>EE Schwilgué</v>
      </c>
      <c r="E16" s="39" t="str">
        <f>B16</f>
        <v>EE Schwilgué</v>
      </c>
    </row>
    <row r="17" spans="1:5" ht="12.75">
      <c r="A17" s="88"/>
      <c r="B17" s="29" t="s">
        <v>27</v>
      </c>
      <c r="C17" s="58" t="s">
        <v>25</v>
      </c>
      <c r="D17" s="37" t="str">
        <f t="shared" si="0"/>
        <v>CE1</v>
      </c>
      <c r="E17" s="39" t="str">
        <f aca="true" t="shared" si="2" ref="E17:E23">B17</f>
        <v>CE2</v>
      </c>
    </row>
    <row r="18" spans="1:5" ht="12.75">
      <c r="A18" s="88"/>
      <c r="B18" s="30" t="s">
        <v>97</v>
      </c>
      <c r="C18" s="59" t="s">
        <v>124</v>
      </c>
      <c r="D18" s="37" t="str">
        <f t="shared" si="0"/>
        <v>Joubert</v>
      </c>
      <c r="E18" s="39" t="str">
        <f t="shared" si="2"/>
        <v>Simon</v>
      </c>
    </row>
    <row r="19" spans="1:5" ht="12.75">
      <c r="A19" s="88"/>
      <c r="B19" s="30" t="s">
        <v>96</v>
      </c>
      <c r="C19" s="59" t="s">
        <v>96</v>
      </c>
      <c r="D19" s="37" t="str">
        <f t="shared" si="0"/>
        <v>EE Schwilgué</v>
      </c>
      <c r="E19" s="39" t="str">
        <f t="shared" si="2"/>
        <v>EE Schwilgué</v>
      </c>
    </row>
    <row r="20" spans="1:5" ht="12.75">
      <c r="A20" s="88"/>
      <c r="B20" s="29" t="s">
        <v>28</v>
      </c>
      <c r="C20" s="58" t="s">
        <v>25</v>
      </c>
      <c r="D20" s="37" t="str">
        <f t="shared" si="0"/>
        <v>CE1</v>
      </c>
      <c r="E20" s="39" t="str">
        <f t="shared" si="2"/>
        <v>CE2/CM1</v>
      </c>
    </row>
    <row r="21" spans="1:5" ht="12.75">
      <c r="A21" s="88"/>
      <c r="B21" s="30" t="s">
        <v>173</v>
      </c>
      <c r="C21" s="59" t="s">
        <v>125</v>
      </c>
      <c r="D21" s="37" t="str">
        <f t="shared" si="0"/>
        <v>Pascale</v>
      </c>
      <c r="E21" s="39" t="str">
        <f t="shared" si="2"/>
        <v>Ledain</v>
      </c>
    </row>
    <row r="22" spans="1:5" ht="12.75">
      <c r="A22" s="88"/>
      <c r="B22" s="52"/>
      <c r="C22" s="45"/>
      <c r="D22" s="37">
        <f t="shared" si="0"/>
        <v>0</v>
      </c>
      <c r="E22" s="39">
        <f t="shared" si="2"/>
        <v>0</v>
      </c>
    </row>
    <row r="23" spans="1:5" ht="12.75" customHeight="1">
      <c r="A23" s="89"/>
      <c r="B23" s="30" t="s">
        <v>98</v>
      </c>
      <c r="C23" s="62" t="s">
        <v>123</v>
      </c>
      <c r="D23" s="38" t="str">
        <f t="shared" si="0"/>
        <v>16+16</v>
      </c>
      <c r="E23" s="39" t="str">
        <f t="shared" si="2"/>
        <v>26+24</v>
      </c>
    </row>
    <row r="24" spans="1:5" ht="12.75" customHeight="1">
      <c r="A24" s="87" t="str">
        <f>données!B15</f>
        <v>de 9h40  à 10h30</v>
      </c>
      <c r="B24" s="65" t="s">
        <v>64</v>
      </c>
      <c r="C24" s="65" t="s">
        <v>64</v>
      </c>
      <c r="D24" s="67" t="str">
        <f t="shared" si="0"/>
        <v>STBG 2+privé</v>
      </c>
      <c r="E24" s="65" t="str">
        <f t="shared" si="1"/>
        <v>STBG 2+privé</v>
      </c>
    </row>
    <row r="25" spans="1:5" ht="12.75" customHeight="1">
      <c r="A25" s="88"/>
      <c r="B25" s="30" t="s">
        <v>99</v>
      </c>
      <c r="C25" s="37" t="s">
        <v>103</v>
      </c>
      <c r="D25" s="43" t="str">
        <f t="shared" si="0"/>
        <v>Notre Dame</v>
      </c>
      <c r="E25" s="45" t="str">
        <f t="shared" si="1"/>
        <v>EE St Jean</v>
      </c>
    </row>
    <row r="26" spans="1:5" ht="12.75">
      <c r="A26" s="88"/>
      <c r="B26" s="30" t="s">
        <v>23</v>
      </c>
      <c r="C26" s="29" t="s">
        <v>23</v>
      </c>
      <c r="D26" s="43" t="str">
        <f t="shared" si="0"/>
        <v>CP</v>
      </c>
      <c r="E26" s="45" t="str">
        <f t="shared" si="1"/>
        <v>CP</v>
      </c>
    </row>
    <row r="27" spans="1:5" ht="12.75">
      <c r="A27" s="88"/>
      <c r="B27" s="30" t="s">
        <v>100</v>
      </c>
      <c r="C27" s="37" t="s">
        <v>104</v>
      </c>
      <c r="D27" s="43" t="str">
        <f t="shared" si="0"/>
        <v>Bass</v>
      </c>
      <c r="E27" s="45" t="str">
        <f t="shared" si="1"/>
        <v>Hess</v>
      </c>
    </row>
    <row r="28" spans="1:5" ht="12.75">
      <c r="A28" s="88"/>
      <c r="B28" s="57" t="s">
        <v>99</v>
      </c>
      <c r="C28" s="58" t="s">
        <v>103</v>
      </c>
      <c r="D28" s="43" t="str">
        <f t="shared" si="0"/>
        <v>Notre Dame</v>
      </c>
      <c r="E28" s="45" t="str">
        <f t="shared" si="1"/>
        <v>EE St Jean</v>
      </c>
    </row>
    <row r="29" spans="1:5" ht="12.75">
      <c r="A29" s="88"/>
      <c r="B29" s="30" t="s">
        <v>25</v>
      </c>
      <c r="C29" s="29" t="s">
        <v>23</v>
      </c>
      <c r="D29" s="43" t="str">
        <f t="shared" si="0"/>
        <v>CP</v>
      </c>
      <c r="E29" s="45" t="str">
        <f t="shared" si="1"/>
        <v>CE1</v>
      </c>
    </row>
    <row r="30" spans="1:5" ht="12.75">
      <c r="A30" s="88"/>
      <c r="B30" s="30" t="s">
        <v>148</v>
      </c>
      <c r="C30" s="37" t="s">
        <v>105</v>
      </c>
      <c r="D30" s="43" t="str">
        <f t="shared" si="0"/>
        <v>Failla</v>
      </c>
      <c r="E30" s="45" t="str">
        <f t="shared" si="1"/>
        <v>Knapp/Schaeffer</v>
      </c>
    </row>
    <row r="31" spans="1:5" ht="12.75">
      <c r="A31" s="88"/>
      <c r="B31" s="34"/>
      <c r="C31" s="54"/>
      <c r="D31" s="43">
        <f t="shared" si="0"/>
        <v>0</v>
      </c>
      <c r="E31" s="45">
        <f t="shared" si="1"/>
        <v>0</v>
      </c>
    </row>
    <row r="32" spans="1:5" ht="12.75" customHeight="1">
      <c r="A32" s="89"/>
      <c r="B32" s="56" t="s">
        <v>101</v>
      </c>
      <c r="C32" s="37" t="s">
        <v>92</v>
      </c>
      <c r="D32" s="43" t="str">
        <f t="shared" si="0"/>
        <v>26+26</v>
      </c>
      <c r="E32" s="45" t="str">
        <f t="shared" si="1"/>
        <v>24+25</v>
      </c>
    </row>
    <row r="33" spans="1:5" ht="12.75" customHeight="1">
      <c r="A33" s="87" t="str">
        <f>données!B16</f>
        <v>de 10h30  à 11h20</v>
      </c>
      <c r="B33" s="85" t="s">
        <v>65</v>
      </c>
      <c r="C33" s="65" t="s">
        <v>64</v>
      </c>
      <c r="D33" s="65" t="str">
        <f t="shared" si="0"/>
        <v>STBG 2+privé</v>
      </c>
      <c r="E33" s="82" t="str">
        <f t="shared" si="1"/>
        <v>STBG 7+ int</v>
      </c>
    </row>
    <row r="34" spans="1:5" ht="12.75" customHeight="1">
      <c r="A34" s="88"/>
      <c r="B34" s="30" t="s">
        <v>128</v>
      </c>
      <c r="C34" s="58" t="s">
        <v>99</v>
      </c>
      <c r="D34" s="42" t="str">
        <f>C34</f>
        <v>EE St Jean</v>
      </c>
      <c r="E34" s="45" t="str">
        <f t="shared" si="1"/>
        <v>EE CXV 2 </v>
      </c>
    </row>
    <row r="35" spans="1:5" ht="12.75">
      <c r="A35" s="88"/>
      <c r="B35" s="30"/>
      <c r="C35" s="58" t="s">
        <v>24</v>
      </c>
      <c r="D35" s="42" t="str">
        <f aca="true" t="shared" si="3" ref="D35:D41">C35</f>
        <v>CP/CE1</v>
      </c>
      <c r="E35" s="45">
        <f t="shared" si="1"/>
        <v>0</v>
      </c>
    </row>
    <row r="36" spans="1:5" ht="12.75">
      <c r="A36" s="88"/>
      <c r="B36" s="30" t="s">
        <v>131</v>
      </c>
      <c r="C36" s="59" t="s">
        <v>102</v>
      </c>
      <c r="D36" s="42" t="str">
        <f t="shared" si="3"/>
        <v>Flieller</v>
      </c>
      <c r="E36" s="45" t="str">
        <f t="shared" si="1"/>
        <v>Mme JORDAN - CP (23)</v>
      </c>
    </row>
    <row r="37" spans="1:5" ht="12.75">
      <c r="A37" s="88"/>
      <c r="B37" s="30"/>
      <c r="C37" s="59" t="s">
        <v>99</v>
      </c>
      <c r="D37" s="42" t="str">
        <f t="shared" si="3"/>
        <v>EE St Jean</v>
      </c>
      <c r="E37" s="45">
        <f t="shared" si="1"/>
        <v>0</v>
      </c>
    </row>
    <row r="38" spans="1:5" ht="12.75">
      <c r="A38" s="88"/>
      <c r="B38" s="30" t="s">
        <v>187</v>
      </c>
      <c r="C38" s="29" t="s">
        <v>23</v>
      </c>
      <c r="D38" s="42" t="str">
        <f t="shared" si="3"/>
        <v>CP</v>
      </c>
      <c r="E38" s="45" t="str">
        <f t="shared" si="1"/>
        <v>Mme VAN PRAAG - CE1 (23)</v>
      </c>
    </row>
    <row r="39" spans="1:5" ht="12.75">
      <c r="A39" s="88"/>
      <c r="B39" s="34"/>
      <c r="C39" s="37" t="s">
        <v>110</v>
      </c>
      <c r="D39" s="42" t="str">
        <f t="shared" si="3"/>
        <v>Chazalmartin</v>
      </c>
      <c r="E39" s="45">
        <f t="shared" si="1"/>
        <v>0</v>
      </c>
    </row>
    <row r="40" spans="1:5" ht="12.75">
      <c r="A40" s="88"/>
      <c r="B40" s="34"/>
      <c r="C40" s="45"/>
      <c r="D40" s="42">
        <f t="shared" si="3"/>
        <v>0</v>
      </c>
      <c r="E40" s="45">
        <f t="shared" si="1"/>
        <v>0</v>
      </c>
    </row>
    <row r="41" spans="1:5" ht="12.75">
      <c r="A41" s="88"/>
      <c r="B41" s="55"/>
      <c r="C41" s="63" t="s">
        <v>165</v>
      </c>
      <c r="D41" s="42" t="str">
        <f t="shared" si="3"/>
        <v>20+17</v>
      </c>
      <c r="E41" s="46">
        <f t="shared" si="1"/>
        <v>0</v>
      </c>
    </row>
    <row r="42" spans="1:5" ht="12.75">
      <c r="A42" s="35"/>
      <c r="B42" s="35"/>
      <c r="C42" s="35"/>
      <c r="D42" s="41"/>
      <c r="E42" s="44"/>
    </row>
    <row r="43" spans="1:5" ht="12.75" customHeight="1">
      <c r="A43" s="88" t="str">
        <f>données!B17</f>
        <v>de 14h20  à 15h10</v>
      </c>
      <c r="B43" s="68"/>
      <c r="C43" s="65" t="s">
        <v>64</v>
      </c>
      <c r="D43" s="69"/>
      <c r="E43" s="71" t="str">
        <f>C43</f>
        <v>STBG 2+privé</v>
      </c>
    </row>
    <row r="44" spans="1:5" ht="12.75">
      <c r="A44" s="88"/>
      <c r="B44" s="28"/>
      <c r="C44" s="30" t="s">
        <v>103</v>
      </c>
      <c r="D44" s="26"/>
      <c r="E44" s="45" t="str">
        <f aca="true" t="shared" si="4" ref="E44:E51">C44</f>
        <v>Notre Dame</v>
      </c>
    </row>
    <row r="45" spans="1:5" ht="12.75">
      <c r="A45" s="88"/>
      <c r="B45" s="28"/>
      <c r="C45" s="30" t="s">
        <v>25</v>
      </c>
      <c r="D45" s="26"/>
      <c r="E45" s="45" t="str">
        <f t="shared" si="4"/>
        <v>CE1</v>
      </c>
    </row>
    <row r="46" spans="1:5" ht="12.75">
      <c r="A46" s="88"/>
      <c r="B46" s="28"/>
      <c r="C46" s="30" t="s">
        <v>106</v>
      </c>
      <c r="D46" s="26"/>
      <c r="E46" s="45" t="str">
        <f t="shared" si="4"/>
        <v>Nock</v>
      </c>
    </row>
    <row r="47" spans="1:5" ht="12.75">
      <c r="A47" s="88"/>
      <c r="B47" s="28"/>
      <c r="C47" s="30" t="s">
        <v>103</v>
      </c>
      <c r="D47" s="26"/>
      <c r="E47" s="45" t="str">
        <f t="shared" si="4"/>
        <v>Notre Dame</v>
      </c>
    </row>
    <row r="48" spans="1:5" ht="12.75">
      <c r="A48" s="88"/>
      <c r="B48" s="28"/>
      <c r="C48" s="30" t="s">
        <v>25</v>
      </c>
      <c r="D48" s="26"/>
      <c r="E48" s="45" t="str">
        <f t="shared" si="4"/>
        <v>CE1</v>
      </c>
    </row>
    <row r="49" spans="1:5" ht="12.75">
      <c r="A49" s="88"/>
      <c r="B49" s="28"/>
      <c r="C49" s="30" t="s">
        <v>167</v>
      </c>
      <c r="D49" s="26"/>
      <c r="E49" s="45" t="str">
        <f t="shared" si="4"/>
        <v>Salaün</v>
      </c>
    </row>
    <row r="50" spans="1:5" ht="12.75">
      <c r="A50" s="88"/>
      <c r="B50" s="28"/>
      <c r="C50" s="52"/>
      <c r="D50" s="26"/>
      <c r="E50" s="45">
        <f t="shared" si="4"/>
        <v>0</v>
      </c>
    </row>
    <row r="51" spans="1:5" ht="12.75">
      <c r="A51" s="89"/>
      <c r="B51" s="27"/>
      <c r="C51" s="30" t="s">
        <v>107</v>
      </c>
      <c r="D51" s="24"/>
      <c r="E51" s="46" t="str">
        <f t="shared" si="4"/>
        <v>28+28</v>
      </c>
    </row>
    <row r="52" spans="1:5" ht="12.75" customHeight="1">
      <c r="A52" s="90" t="str">
        <f>données!B18</f>
        <v>de 15h10  à 16h00</v>
      </c>
      <c r="B52" s="68"/>
      <c r="C52" s="65" t="s">
        <v>64</v>
      </c>
      <c r="D52" s="70"/>
      <c r="E52" s="65" t="str">
        <f aca="true" t="shared" si="5" ref="E52:E60">C52</f>
        <v>STBG 2+privé</v>
      </c>
    </row>
    <row r="53" spans="1:5" ht="12.75">
      <c r="A53" s="88"/>
      <c r="B53" s="28"/>
      <c r="C53" s="59" t="s">
        <v>99</v>
      </c>
      <c r="D53" s="26"/>
      <c r="E53" s="25" t="str">
        <f t="shared" si="5"/>
        <v>EE St Jean</v>
      </c>
    </row>
    <row r="54" spans="1:5" ht="12.75">
      <c r="A54" s="88"/>
      <c r="B54" s="28"/>
      <c r="C54" s="29" t="s">
        <v>23</v>
      </c>
      <c r="D54" s="26"/>
      <c r="E54" s="25" t="str">
        <f t="shared" si="5"/>
        <v>CP</v>
      </c>
    </row>
    <row r="55" spans="1:5" ht="12.75">
      <c r="A55" s="88"/>
      <c r="B55" s="28"/>
      <c r="C55" s="37" t="s">
        <v>149</v>
      </c>
      <c r="D55" s="26"/>
      <c r="E55" s="25" t="str">
        <f t="shared" si="5"/>
        <v>Million</v>
      </c>
    </row>
    <row r="56" spans="1:5" ht="12.75">
      <c r="A56" s="88"/>
      <c r="B56" s="28"/>
      <c r="C56" s="49" t="s">
        <v>99</v>
      </c>
      <c r="D56" s="26"/>
      <c r="E56" s="25" t="str">
        <f t="shared" si="5"/>
        <v>EE St Jean</v>
      </c>
    </row>
    <row r="57" spans="1:5" ht="12.75">
      <c r="A57" s="88"/>
      <c r="B57" s="28"/>
      <c r="C57" s="77" t="s">
        <v>23</v>
      </c>
      <c r="D57" s="26"/>
      <c r="E57" s="25" t="str">
        <f t="shared" si="5"/>
        <v>CP</v>
      </c>
    </row>
    <row r="58" spans="1:5" ht="12.75">
      <c r="A58" s="88"/>
      <c r="B58" s="28"/>
      <c r="C58" s="49" t="s">
        <v>150</v>
      </c>
      <c r="D58" s="26"/>
      <c r="E58" s="25" t="str">
        <f t="shared" si="5"/>
        <v>Fauret</v>
      </c>
    </row>
    <row r="59" spans="1:5" ht="12.75">
      <c r="A59" s="88"/>
      <c r="B59" s="28"/>
      <c r="C59" s="53"/>
      <c r="D59" s="26"/>
      <c r="E59" s="25">
        <f t="shared" si="5"/>
        <v>0</v>
      </c>
    </row>
    <row r="60" spans="1:5" ht="12.75">
      <c r="A60" s="89"/>
      <c r="B60" s="27"/>
      <c r="C60" s="49" t="s">
        <v>166</v>
      </c>
      <c r="D60" s="24"/>
      <c r="E60" s="25" t="str">
        <f t="shared" si="5"/>
        <v>23+22</v>
      </c>
    </row>
  </sheetData>
  <sheetProtection/>
  <mergeCells count="9">
    <mergeCell ref="A43:A51"/>
    <mergeCell ref="A52:A60"/>
    <mergeCell ref="C13:D13"/>
    <mergeCell ref="A24:A32"/>
    <mergeCell ref="A33:A41"/>
    <mergeCell ref="A1:E1"/>
    <mergeCell ref="A2:E2"/>
    <mergeCell ref="A9:E9"/>
    <mergeCell ref="A15:A23"/>
  </mergeCells>
  <conditionalFormatting sqref="B15 E52 C33 D24:D41">
    <cfRule type="cellIs" priority="49" dxfId="2" operator="equal" stopIfTrue="1">
      <formula>"STBG IENA"</formula>
    </cfRule>
    <cfRule type="cellIs" priority="50" dxfId="1" operator="equal" stopIfTrue="1">
      <formula>"STBG 11"</formula>
    </cfRule>
    <cfRule type="cellIs" priority="51" dxfId="0" operator="equal" stopIfTrue="1">
      <formula>"STBG 7"</formula>
    </cfRule>
  </conditionalFormatting>
  <conditionalFormatting sqref="E15">
    <cfRule type="cellIs" priority="52" dxfId="2" operator="equal" stopIfTrue="1">
      <formula>"STBG IENA"</formula>
    </cfRule>
    <cfRule type="cellIs" priority="53" dxfId="1" operator="equal" stopIfTrue="1">
      <formula>"STBG 11"</formula>
    </cfRule>
    <cfRule type="cellIs" priority="54" dxfId="0" operator="equal" stopIfTrue="1">
      <formula>"STBG 9"</formula>
    </cfRule>
  </conditionalFormatting>
  <conditionalFormatting sqref="C52">
    <cfRule type="cellIs" priority="46" dxfId="2" operator="equal" stopIfTrue="1">
      <formula>"STBG IENA"</formula>
    </cfRule>
    <cfRule type="cellIs" priority="47" dxfId="1" operator="equal" stopIfTrue="1">
      <formula>"STBG 11"</formula>
    </cfRule>
    <cfRule type="cellIs" priority="48" dxfId="0" operator="equal" stopIfTrue="1">
      <formula>"STBG 9"</formula>
    </cfRule>
  </conditionalFormatting>
  <conditionalFormatting sqref="C24">
    <cfRule type="cellIs" priority="43" dxfId="2" operator="equal" stopIfTrue="1">
      <formula>"STBG IENA"</formula>
    </cfRule>
    <cfRule type="cellIs" priority="44" dxfId="1" operator="equal" stopIfTrue="1">
      <formula>"STBG 11"</formula>
    </cfRule>
    <cfRule type="cellIs" priority="45" dxfId="0" operator="equal" stopIfTrue="1">
      <formula>"STBG 7"</formula>
    </cfRule>
  </conditionalFormatting>
  <conditionalFormatting sqref="C43">
    <cfRule type="cellIs" priority="40" dxfId="2" operator="equal" stopIfTrue="1">
      <formula>"STBG IENA"</formula>
    </cfRule>
    <cfRule type="cellIs" priority="41" dxfId="1" operator="equal" stopIfTrue="1">
      <formula>"STBG 11"</formula>
    </cfRule>
    <cfRule type="cellIs" priority="42" dxfId="0" operator="equal" stopIfTrue="1">
      <formula>"STBG 7"</formula>
    </cfRule>
  </conditionalFormatting>
  <conditionalFormatting sqref="D15">
    <cfRule type="cellIs" priority="37" dxfId="2" operator="equal" stopIfTrue="1">
      <formula>"STBG IENA"</formula>
    </cfRule>
    <cfRule type="cellIs" priority="38" dxfId="1" operator="equal" stopIfTrue="1">
      <formula>"STBG 11"</formula>
    </cfRule>
    <cfRule type="cellIs" priority="39" dxfId="0" operator="equal" stopIfTrue="1">
      <formula>"STBG 9"</formula>
    </cfRule>
  </conditionalFormatting>
  <conditionalFormatting sqref="B24">
    <cfRule type="cellIs" priority="34" dxfId="2" operator="equal" stopIfTrue="1">
      <formula>"STBG IENA"</formula>
    </cfRule>
    <cfRule type="cellIs" priority="35" dxfId="1" operator="equal" stopIfTrue="1">
      <formula>"STBG 11"</formula>
    </cfRule>
    <cfRule type="cellIs" priority="36" dxfId="0" operator="equal" stopIfTrue="1">
      <formula>"STBG 7"</formula>
    </cfRule>
  </conditionalFormatting>
  <conditionalFormatting sqref="E24">
    <cfRule type="cellIs" priority="31" dxfId="2" operator="equal" stopIfTrue="1">
      <formula>"STBG IENA"</formula>
    </cfRule>
    <cfRule type="cellIs" priority="32" dxfId="1" operator="equal" stopIfTrue="1">
      <formula>"STBG 11"</formula>
    </cfRule>
    <cfRule type="cellIs" priority="33" dxfId="0" operator="equal" stopIfTrue="1">
      <formula>"STBG 7"</formula>
    </cfRule>
  </conditionalFormatting>
  <conditionalFormatting sqref="C15">
    <cfRule type="cellIs" priority="28" dxfId="2" operator="equal" stopIfTrue="1">
      <formula>"STBG IENA"</formula>
    </cfRule>
    <cfRule type="cellIs" priority="29" dxfId="1" operator="equal" stopIfTrue="1">
      <formula>"STBG 11"</formula>
    </cfRule>
    <cfRule type="cellIs" priority="30" dxfId="0" operator="equal" stopIfTrue="1">
      <formula>"STBG 7"</formula>
    </cfRule>
  </conditionalFormatting>
  <conditionalFormatting sqref="E33">
    <cfRule type="cellIs" priority="13" dxfId="2" operator="equal" stopIfTrue="1">
      <formula>"STBG IENA"</formula>
    </cfRule>
    <cfRule type="cellIs" priority="14" dxfId="1" operator="equal" stopIfTrue="1">
      <formula>"STBG 11"</formula>
    </cfRule>
    <cfRule type="cellIs" priority="15" dxfId="0" operator="equal" stopIfTrue="1">
      <formula>"STBG 7"</formula>
    </cfRule>
  </conditionalFormatting>
  <conditionalFormatting sqref="B33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dataValidations count="2">
    <dataValidation type="list" allowBlank="1" showInputMessage="1" showErrorMessage="1" sqref="E52 D24:D33 B15:E15 C52 B24:C24 C43 B33:C33">
      <formula1>Circos</formula1>
    </dataValidation>
    <dataValidation type="list" allowBlank="1" showInputMessage="1" showErrorMessage="1" sqref="C45 C48 B20:C20 C35 B29:C29 C38 B17:C17 B26:C26 C57 C54">
      <formula1>niveaux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view="pageBreakPreview" zoomScale="75" zoomScaleSheetLayoutView="75" zoomScalePageLayoutView="0" workbookViewId="0" topLeftCell="A13">
      <selection activeCell="J41" sqref="J41"/>
    </sheetView>
  </sheetViews>
  <sheetFormatPr defaultColWidth="11.421875" defaultRowHeight="12.75"/>
  <cols>
    <col min="1" max="1" width="9.8515625" style="0" customWidth="1"/>
    <col min="2" max="5" width="27.421875" style="0" customWidth="1"/>
  </cols>
  <sheetData>
    <row r="1" spans="1:5" ht="15.75">
      <c r="A1" s="91" t="s">
        <v>0</v>
      </c>
      <c r="B1" s="91"/>
      <c r="C1" s="91"/>
      <c r="D1" s="91"/>
      <c r="E1" s="91"/>
    </row>
    <row r="2" spans="1:5" ht="12.75">
      <c r="A2" s="92" t="s">
        <v>1</v>
      </c>
      <c r="B2" s="92"/>
      <c r="C2" s="92"/>
      <c r="D2" s="92"/>
      <c r="E2" s="92"/>
    </row>
    <row r="3" spans="1:5" ht="7.5" customHeight="1">
      <c r="A3" s="1"/>
      <c r="B3" s="1"/>
      <c r="C3" s="1"/>
      <c r="D3" s="1"/>
      <c r="E3" s="1"/>
    </row>
    <row r="4" spans="1:5" ht="8.25" customHeight="1">
      <c r="A4" s="2"/>
      <c r="B4" s="2"/>
      <c r="C4" s="2"/>
      <c r="D4" s="2"/>
      <c r="E4" s="2"/>
    </row>
    <row r="5" spans="1:5" ht="15.75">
      <c r="A5" s="3"/>
      <c r="B5" s="11"/>
      <c r="C5" s="15" t="s">
        <v>49</v>
      </c>
      <c r="D5" s="3"/>
      <c r="E5" s="3"/>
    </row>
    <row r="6" spans="1:5" ht="12.75">
      <c r="A6" s="2"/>
      <c r="B6" s="2"/>
      <c r="C6" s="2"/>
      <c r="D6" s="2"/>
      <c r="E6" s="2"/>
    </row>
    <row r="7" spans="3:5" s="20" customFormat="1" ht="19.5">
      <c r="C7" s="21" t="s">
        <v>18</v>
      </c>
      <c r="D7" s="21" t="str">
        <f>données!B4</f>
        <v>2023/2024</v>
      </c>
      <c r="E7" s="21"/>
    </row>
    <row r="8" spans="1:5" ht="8.25" customHeight="1">
      <c r="A8" s="2"/>
      <c r="B8" s="2"/>
      <c r="C8" s="2"/>
      <c r="D8" s="2"/>
      <c r="E8" s="2"/>
    </row>
    <row r="9" spans="1:5" ht="19.5">
      <c r="A9" s="93" t="s">
        <v>52</v>
      </c>
      <c r="B9" s="93"/>
      <c r="C9" s="93"/>
      <c r="D9" s="93"/>
      <c r="E9" s="93"/>
    </row>
    <row r="10" spans="1:5" ht="10.5" customHeight="1">
      <c r="A10" s="4"/>
      <c r="B10" s="4"/>
      <c r="C10" s="4"/>
      <c r="D10" s="4"/>
      <c r="E10" s="4"/>
    </row>
    <row r="11" spans="2:5" ht="12.75">
      <c r="B11" s="10" t="s">
        <v>19</v>
      </c>
      <c r="C11" s="10" t="str">
        <f>données!A9</f>
        <v>lundi 8 janvier</v>
      </c>
      <c r="D11" s="10" t="s">
        <v>20</v>
      </c>
      <c r="E11" s="10" t="str">
        <f>données!B9</f>
        <v>vendredi 23 février</v>
      </c>
    </row>
    <row r="12" spans="2:5" ht="30" customHeight="1">
      <c r="B12" s="10"/>
      <c r="C12" s="94" t="str">
        <f>+'P1'!C13:D13</f>
        <v>PLANNING DEFINITIF</v>
      </c>
      <c r="D12" s="94"/>
      <c r="E12" s="10"/>
    </row>
    <row r="13" spans="1:5" ht="4.5" customHeight="1">
      <c r="A13" s="2"/>
      <c r="B13" s="2"/>
      <c r="D13" s="2"/>
      <c r="E13" s="2"/>
    </row>
    <row r="14" spans="1:5" ht="42.75" customHeight="1">
      <c r="A14" s="14" t="s">
        <v>50</v>
      </c>
      <c r="B14" s="40" t="s">
        <v>2</v>
      </c>
      <c r="C14" s="64" t="s">
        <v>3</v>
      </c>
      <c r="D14" s="40" t="s">
        <v>4</v>
      </c>
      <c r="E14" s="40" t="s">
        <v>5</v>
      </c>
    </row>
    <row r="15" spans="1:5" ht="13.5" customHeight="1">
      <c r="A15" s="87" t="str">
        <f>données!B14</f>
        <v>de 8h50  à 9h40</v>
      </c>
      <c r="B15" s="67" t="s">
        <v>64</v>
      </c>
      <c r="C15" s="79" t="s">
        <v>63</v>
      </c>
      <c r="D15" s="66" t="str">
        <f>C15</f>
        <v>Wantzenau Rhin</v>
      </c>
      <c r="E15" s="72" t="str">
        <f aca="true" t="shared" si="0" ref="E15:E41">B15</f>
        <v>STBG 2+privé</v>
      </c>
    </row>
    <row r="16" spans="1:5" ht="12.75">
      <c r="A16" s="88"/>
      <c r="B16" t="s">
        <v>96</v>
      </c>
      <c r="C16" t="s">
        <v>138</v>
      </c>
      <c r="D16" s="58" t="str">
        <f>C16</f>
        <v>EE Jules Verne</v>
      </c>
      <c r="E16" s="39" t="str">
        <f t="shared" si="0"/>
        <v>EE Schwilgué</v>
      </c>
    </row>
    <row r="17" spans="1:5" ht="12.75">
      <c r="A17" s="88"/>
      <c r="B17" s="55" t="s">
        <v>31</v>
      </c>
      <c r="C17" s="58" t="s">
        <v>24</v>
      </c>
      <c r="D17" s="58" t="str">
        <f aca="true" t="shared" si="1" ref="D17:D23">C17</f>
        <v>CP/CE1</v>
      </c>
      <c r="E17" s="39" t="str">
        <f t="shared" si="0"/>
        <v>CM2</v>
      </c>
    </row>
    <row r="18" spans="1:5" ht="12.75">
      <c r="A18" s="88"/>
      <c r="B18" t="s">
        <v>174</v>
      </c>
      <c r="C18" s="58" t="s">
        <v>141</v>
      </c>
      <c r="D18" s="58" t="str">
        <f t="shared" si="1"/>
        <v>Ludwig Schneider</v>
      </c>
      <c r="E18" s="39" t="str">
        <f t="shared" si="0"/>
        <v>Kieffer</v>
      </c>
    </row>
    <row r="19" spans="1:5" ht="12.75">
      <c r="A19" s="88"/>
      <c r="B19" s="55" t="s">
        <v>96</v>
      </c>
      <c r="C19" t="s">
        <v>138</v>
      </c>
      <c r="D19" s="58" t="str">
        <f t="shared" si="1"/>
        <v>EE Jules Verne</v>
      </c>
      <c r="E19" s="39" t="str">
        <f t="shared" si="0"/>
        <v>EE Schwilgué</v>
      </c>
    </row>
    <row r="20" spans="1:5" ht="12.75">
      <c r="A20" s="88"/>
      <c r="B20" s="55" t="s">
        <v>31</v>
      </c>
      <c r="C20" s="59" t="s">
        <v>142</v>
      </c>
      <c r="D20" s="58" t="str">
        <f t="shared" si="1"/>
        <v> CE2</v>
      </c>
      <c r="E20" s="39" t="str">
        <f t="shared" si="0"/>
        <v>CM2</v>
      </c>
    </row>
    <row r="21" spans="1:5" ht="12.75">
      <c r="A21" s="88"/>
      <c r="B21" s="55" t="s">
        <v>175</v>
      </c>
      <c r="C21" s="58" t="s">
        <v>143</v>
      </c>
      <c r="D21" s="58" t="str">
        <f t="shared" si="1"/>
        <v>Wattebled ou Weber</v>
      </c>
      <c r="E21" s="39" t="str">
        <f t="shared" si="0"/>
        <v>Ferrer</v>
      </c>
    </row>
    <row r="22" spans="1:5" ht="12.75">
      <c r="A22" s="88"/>
      <c r="B22" s="34"/>
      <c r="C22" s="58"/>
      <c r="D22" s="58">
        <f t="shared" si="1"/>
        <v>0</v>
      </c>
      <c r="E22" s="39">
        <f t="shared" si="0"/>
        <v>0</v>
      </c>
    </row>
    <row r="23" spans="1:5" ht="12.75" customHeight="1">
      <c r="A23" s="89"/>
      <c r="B23" s="56" t="s">
        <v>92</v>
      </c>
      <c r="C23" s="58" t="s">
        <v>181</v>
      </c>
      <c r="D23" s="58" t="str">
        <f t="shared" si="1"/>
        <v>18+27</v>
      </c>
      <c r="E23" s="39" t="str">
        <f t="shared" si="0"/>
        <v>26+26</v>
      </c>
    </row>
    <row r="24" spans="1:5" ht="12.75" customHeight="1">
      <c r="A24" s="87" t="str">
        <f>données!B15</f>
        <v>de 9h40  à 10h30</v>
      </c>
      <c r="B24" s="85" t="s">
        <v>65</v>
      </c>
      <c r="C24" s="65" t="s">
        <v>64</v>
      </c>
      <c r="D24" s="67" t="str">
        <f aca="true" t="shared" si="2" ref="D24:D41">C24</f>
        <v>STBG 2+privé</v>
      </c>
      <c r="E24" s="82" t="str">
        <f t="shared" si="0"/>
        <v>STBG 7+ int</v>
      </c>
    </row>
    <row r="25" spans="1:7" ht="12.75" customHeight="1">
      <c r="A25" s="95"/>
      <c r="B25" s="30" t="s">
        <v>128</v>
      </c>
      <c r="C25" s="51" t="s">
        <v>99</v>
      </c>
      <c r="D25" s="43" t="str">
        <f t="shared" si="2"/>
        <v>EE St Jean</v>
      </c>
      <c r="E25" s="45" t="str">
        <f t="shared" si="0"/>
        <v>EE CXV 2 </v>
      </c>
      <c r="G25" s="16"/>
    </row>
    <row r="26" spans="1:7" ht="12.75">
      <c r="A26" s="95"/>
      <c r="B26" s="30"/>
      <c r="C26" s="55" t="s">
        <v>26</v>
      </c>
      <c r="D26" s="43" t="str">
        <f t="shared" si="2"/>
        <v>CE1/CE2</v>
      </c>
      <c r="E26" s="60">
        <f t="shared" si="0"/>
        <v>0</v>
      </c>
      <c r="G26" s="16"/>
    </row>
    <row r="27" spans="1:7" ht="12.75">
      <c r="A27" s="95"/>
      <c r="B27" s="30" t="s">
        <v>188</v>
      </c>
      <c r="C27" s="51" t="s">
        <v>144</v>
      </c>
      <c r="D27" s="43" t="str">
        <f t="shared" si="2"/>
        <v>Abrial</v>
      </c>
      <c r="E27" s="45" t="str">
        <f t="shared" si="0"/>
        <v>Mme FROELICH  - CP (22)</v>
      </c>
      <c r="G27" s="16"/>
    </row>
    <row r="28" spans="1:7" ht="12.75">
      <c r="A28" s="95"/>
      <c r="B28" s="30"/>
      <c r="C28" s="51" t="s">
        <v>99</v>
      </c>
      <c r="D28" s="43" t="str">
        <f t="shared" si="2"/>
        <v>EE St Jean</v>
      </c>
      <c r="E28" s="45">
        <f t="shared" si="0"/>
        <v>0</v>
      </c>
      <c r="G28" s="16"/>
    </row>
    <row r="29" spans="1:7" ht="12.75">
      <c r="A29" s="95"/>
      <c r="B29" s="30" t="s">
        <v>189</v>
      </c>
      <c r="C29" s="34" t="s">
        <v>145</v>
      </c>
      <c r="D29" s="43" t="str">
        <f t="shared" si="2"/>
        <v>ULIS</v>
      </c>
      <c r="E29" s="45" t="str">
        <f t="shared" si="0"/>
        <v>Mme CHAMBORD - CE1 (22)</v>
      </c>
      <c r="G29" s="16"/>
    </row>
    <row r="30" spans="1:7" ht="12.75">
      <c r="A30" s="95"/>
      <c r="B30" s="59"/>
      <c r="C30" s="34" t="s">
        <v>146</v>
      </c>
      <c r="D30" s="43" t="str">
        <f t="shared" si="2"/>
        <v>Harrer</v>
      </c>
      <c r="E30" s="45">
        <f t="shared" si="0"/>
        <v>0</v>
      </c>
      <c r="G30" s="16"/>
    </row>
    <row r="31" spans="1:7" ht="12.75">
      <c r="A31" s="95"/>
      <c r="B31" s="59"/>
      <c r="D31" s="43">
        <f t="shared" si="2"/>
        <v>0</v>
      </c>
      <c r="E31" s="45">
        <f t="shared" si="0"/>
        <v>0</v>
      </c>
      <c r="G31" s="16"/>
    </row>
    <row r="32" spans="1:7" ht="12.75" customHeight="1">
      <c r="A32" s="96"/>
      <c r="B32" s="58"/>
      <c r="C32" t="s">
        <v>147</v>
      </c>
      <c r="D32" s="43" t="str">
        <f t="shared" si="2"/>
        <v>23+12</v>
      </c>
      <c r="E32" s="45">
        <f t="shared" si="0"/>
        <v>0</v>
      </c>
      <c r="G32" s="16"/>
    </row>
    <row r="33" spans="1:5" ht="12.75" customHeight="1">
      <c r="A33" s="87" t="str">
        <f>données!B16</f>
        <v>de 10h30  à 11h20</v>
      </c>
      <c r="B33" s="85" t="s">
        <v>65</v>
      </c>
      <c r="C33" s="65" t="s">
        <v>64</v>
      </c>
      <c r="D33" s="67" t="str">
        <f t="shared" si="2"/>
        <v>STBG 2+privé</v>
      </c>
      <c r="E33" s="82" t="str">
        <f t="shared" si="0"/>
        <v>STBG 7+ int</v>
      </c>
    </row>
    <row r="34" spans="1:5" ht="12.75" customHeight="1">
      <c r="A34" s="88"/>
      <c r="B34" s="30" t="s">
        <v>133</v>
      </c>
      <c r="C34" s="30" t="s">
        <v>89</v>
      </c>
      <c r="D34" s="43" t="str">
        <f t="shared" si="2"/>
        <v>EE Niederau</v>
      </c>
      <c r="E34" s="60" t="str">
        <f t="shared" si="0"/>
        <v>EE STURM</v>
      </c>
    </row>
    <row r="35" spans="1:5" ht="12.75">
      <c r="A35" s="88"/>
      <c r="B35" s="30"/>
      <c r="C35" s="30" t="s">
        <v>25</v>
      </c>
      <c r="D35" s="43" t="str">
        <f t="shared" si="2"/>
        <v>CE1</v>
      </c>
      <c r="E35" s="45">
        <f t="shared" si="0"/>
        <v>0</v>
      </c>
    </row>
    <row r="36" spans="1:5" ht="12.75">
      <c r="A36" s="88"/>
      <c r="B36" s="30" t="s">
        <v>134</v>
      </c>
      <c r="C36" s="30" t="s">
        <v>111</v>
      </c>
      <c r="D36" s="43" t="str">
        <f t="shared" si="2"/>
        <v>Hyvert</v>
      </c>
      <c r="E36" s="45" t="str">
        <f t="shared" si="0"/>
        <v>Mme LANG  - CP (21)</v>
      </c>
    </row>
    <row r="37" spans="1:5" ht="12.75">
      <c r="A37" s="88"/>
      <c r="B37" s="30"/>
      <c r="C37" s="50" t="s">
        <v>89</v>
      </c>
      <c r="D37" s="43" t="str">
        <f t="shared" si="2"/>
        <v>EE Niederau</v>
      </c>
      <c r="E37" s="45">
        <f t="shared" si="0"/>
        <v>0</v>
      </c>
    </row>
    <row r="38" spans="1:5" ht="12.75">
      <c r="A38" s="88"/>
      <c r="B38" s="30" t="s">
        <v>135</v>
      </c>
      <c r="C38" s="30" t="s">
        <v>24</v>
      </c>
      <c r="D38" s="43" t="str">
        <f t="shared" si="2"/>
        <v>CP/CE1</v>
      </c>
      <c r="E38" s="45" t="str">
        <f t="shared" si="0"/>
        <v>Mme ROYER - CE1 (21)</v>
      </c>
    </row>
    <row r="39" spans="1:5" ht="12.75">
      <c r="A39" s="88"/>
      <c r="B39" s="59"/>
      <c r="C39" s="50" t="s">
        <v>113</v>
      </c>
      <c r="D39" s="43" t="str">
        <f t="shared" si="2"/>
        <v>Gossmann</v>
      </c>
      <c r="E39" s="45">
        <f t="shared" si="0"/>
        <v>0</v>
      </c>
    </row>
    <row r="40" spans="1:5" ht="12.75">
      <c r="A40" s="88"/>
      <c r="B40" s="59"/>
      <c r="C40" s="52"/>
      <c r="D40" s="43">
        <f t="shared" si="2"/>
        <v>0</v>
      </c>
      <c r="E40" s="45">
        <f t="shared" si="0"/>
        <v>0</v>
      </c>
    </row>
    <row r="41" spans="1:5" ht="12.75" customHeight="1">
      <c r="A41" s="88"/>
      <c r="B41" s="30"/>
      <c r="C41" s="30" t="s">
        <v>92</v>
      </c>
      <c r="D41" s="43" t="str">
        <f t="shared" si="2"/>
        <v>26+26</v>
      </c>
      <c r="E41" s="46">
        <f t="shared" si="0"/>
        <v>0</v>
      </c>
    </row>
    <row r="42" spans="1:5" ht="12.75" customHeight="1">
      <c r="A42" s="35"/>
      <c r="B42" s="35"/>
      <c r="C42" s="74"/>
      <c r="D42" s="35"/>
      <c r="E42" s="73"/>
    </row>
    <row r="43" spans="1:5" ht="12.75" customHeight="1">
      <c r="A43" s="88" t="str">
        <f>données!B17</f>
        <v>de 14h20  à 15h10</v>
      </c>
      <c r="B43" s="68"/>
      <c r="C43" s="65" t="s">
        <v>64</v>
      </c>
      <c r="D43" s="70"/>
      <c r="E43" s="71" t="str">
        <f>C43</f>
        <v>STBG 2+privé</v>
      </c>
    </row>
    <row r="44" spans="1:5" ht="18.75" customHeight="1">
      <c r="A44" s="88"/>
      <c r="B44" s="28"/>
      <c r="C44" s="30" t="s">
        <v>89</v>
      </c>
      <c r="D44" s="26"/>
      <c r="E44" s="30" t="str">
        <f>C44</f>
        <v>EE Niederau</v>
      </c>
    </row>
    <row r="45" spans="1:5" ht="12.75">
      <c r="A45" s="88"/>
      <c r="B45" s="28"/>
      <c r="C45" s="30" t="s">
        <v>23</v>
      </c>
      <c r="D45" s="26"/>
      <c r="E45" s="30" t="str">
        <f aca="true" t="shared" si="3" ref="E45:E51">C45</f>
        <v>CP</v>
      </c>
    </row>
    <row r="46" spans="1:5" ht="12.75">
      <c r="A46" s="88"/>
      <c r="B46" s="28"/>
      <c r="C46" s="30" t="s">
        <v>108</v>
      </c>
      <c r="D46" s="26"/>
      <c r="E46" s="30" t="str">
        <f t="shared" si="3"/>
        <v>Magne</v>
      </c>
    </row>
    <row r="47" spans="1:5" ht="12.75">
      <c r="A47" s="88"/>
      <c r="B47" s="28"/>
      <c r="C47" s="30" t="s">
        <v>89</v>
      </c>
      <c r="D47" s="26"/>
      <c r="E47" s="30" t="str">
        <f t="shared" si="3"/>
        <v>EE Niederau</v>
      </c>
    </row>
    <row r="48" spans="1:5" ht="12.75">
      <c r="A48" s="88"/>
      <c r="B48" s="28"/>
      <c r="C48" s="30" t="s">
        <v>24</v>
      </c>
      <c r="D48" s="26"/>
      <c r="E48" s="30" t="str">
        <f t="shared" si="3"/>
        <v>CP/CE1</v>
      </c>
    </row>
    <row r="49" spans="1:5" ht="12.75">
      <c r="A49" s="88"/>
      <c r="B49" s="28"/>
      <c r="C49" s="30" t="s">
        <v>109</v>
      </c>
      <c r="D49" s="26"/>
      <c r="E49" s="30" t="str">
        <f t="shared" si="3"/>
        <v>Blanc Nourisseau</v>
      </c>
    </row>
    <row r="50" spans="1:5" ht="12.75">
      <c r="A50" s="88"/>
      <c r="B50" s="28"/>
      <c r="C50" s="50"/>
      <c r="D50" s="26"/>
      <c r="E50" s="30">
        <f t="shared" si="3"/>
        <v>0</v>
      </c>
    </row>
    <row r="51" spans="1:5" ht="12.75">
      <c r="A51" s="89"/>
      <c r="B51" s="27"/>
      <c r="C51" s="36" t="s">
        <v>95</v>
      </c>
      <c r="D51" s="24"/>
      <c r="E51" s="30" t="str">
        <f t="shared" si="3"/>
        <v>25+25</v>
      </c>
    </row>
    <row r="52" spans="1:5" ht="12.75" customHeight="1">
      <c r="A52" s="90" t="str">
        <f>données!B18</f>
        <v>de 15h10  à 16h00</v>
      </c>
      <c r="B52" s="68"/>
      <c r="C52" s="65" t="s">
        <v>64</v>
      </c>
      <c r="D52" s="70"/>
      <c r="E52" s="65" t="str">
        <f>C52</f>
        <v>STBG 2+privé</v>
      </c>
    </row>
    <row r="53" spans="1:5" ht="12.75">
      <c r="A53" s="88"/>
      <c r="B53" s="28"/>
      <c r="C53" s="50" t="s">
        <v>112</v>
      </c>
      <c r="D53" s="26"/>
      <c r="E53" s="25" t="str">
        <f>C53</f>
        <v>EE Pourtalès</v>
      </c>
    </row>
    <row r="54" spans="1:5" ht="12.75">
      <c r="A54" s="88"/>
      <c r="B54" s="28"/>
      <c r="C54" s="29" t="s">
        <v>26</v>
      </c>
      <c r="D54" s="26"/>
      <c r="E54" s="25" t="str">
        <f>C54</f>
        <v>CE1/CE2</v>
      </c>
    </row>
    <row r="55" spans="1:5" ht="12.75">
      <c r="A55" s="88"/>
      <c r="B55" s="28"/>
      <c r="C55" s="50" t="s">
        <v>113</v>
      </c>
      <c r="D55" s="26"/>
      <c r="E55" s="57" t="str">
        <f>C55</f>
        <v>Gossmann</v>
      </c>
    </row>
    <row r="56" spans="1:5" ht="12.75">
      <c r="A56" s="88"/>
      <c r="B56" s="28"/>
      <c r="C56" s="57">
        <v>25</v>
      </c>
      <c r="D56" s="26"/>
      <c r="E56" s="98"/>
    </row>
    <row r="57" spans="1:5" ht="12.75">
      <c r="A57" s="88"/>
      <c r="B57" s="28"/>
      <c r="C57" s="29"/>
      <c r="D57" s="26"/>
      <c r="E57" s="25">
        <f>C57</f>
        <v>0</v>
      </c>
    </row>
    <row r="58" spans="1:5" ht="12.75">
      <c r="A58" s="88"/>
      <c r="B58" s="28"/>
      <c r="C58" s="99" t="s">
        <v>191</v>
      </c>
      <c r="D58" s="26"/>
      <c r="E58" s="100" t="str">
        <f>C58</f>
        <v>Test aisance aquatique</v>
      </c>
    </row>
    <row r="59" spans="1:5" ht="12.75">
      <c r="A59" s="88"/>
      <c r="B59" s="28"/>
      <c r="C59" s="99"/>
      <c r="D59" s="26"/>
      <c r="E59" s="100"/>
    </row>
    <row r="60" spans="1:5" ht="12.75">
      <c r="A60" s="89"/>
      <c r="B60" s="27"/>
      <c r="C60" s="30"/>
      <c r="D60" s="24"/>
      <c r="E60" s="32">
        <f>C60</f>
        <v>0</v>
      </c>
    </row>
  </sheetData>
  <sheetProtection/>
  <mergeCells count="11">
    <mergeCell ref="A1:E1"/>
    <mergeCell ref="A2:E2"/>
    <mergeCell ref="A9:E9"/>
    <mergeCell ref="A15:A23"/>
    <mergeCell ref="C58:C59"/>
    <mergeCell ref="E58:E59"/>
    <mergeCell ref="A24:A32"/>
    <mergeCell ref="A33:A41"/>
    <mergeCell ref="A43:A51"/>
    <mergeCell ref="A52:A60"/>
    <mergeCell ref="C12:D12"/>
  </mergeCells>
  <conditionalFormatting sqref="B15 E52 C33 D24:D41">
    <cfRule type="cellIs" priority="49" dxfId="2" operator="equal" stopIfTrue="1">
      <formula>"STBG IENA"</formula>
    </cfRule>
    <cfRule type="cellIs" priority="50" dxfId="1" operator="equal" stopIfTrue="1">
      <formula>"STBG 11"</formula>
    </cfRule>
    <cfRule type="cellIs" priority="51" dxfId="0" operator="equal" stopIfTrue="1">
      <formula>"STBG 7"</formula>
    </cfRule>
  </conditionalFormatting>
  <conditionalFormatting sqref="E15">
    <cfRule type="cellIs" priority="52" dxfId="2" operator="equal" stopIfTrue="1">
      <formula>"STBG IENA"</formula>
    </cfRule>
    <cfRule type="cellIs" priority="53" dxfId="1" operator="equal" stopIfTrue="1">
      <formula>"STBG 11"</formula>
    </cfRule>
    <cfRule type="cellIs" priority="54" dxfId="0" operator="equal" stopIfTrue="1">
      <formula>"STBG 9"</formula>
    </cfRule>
  </conditionalFormatting>
  <conditionalFormatting sqref="C52">
    <cfRule type="cellIs" priority="46" dxfId="2" operator="equal" stopIfTrue="1">
      <formula>"STBG IENA"</formula>
    </cfRule>
    <cfRule type="cellIs" priority="47" dxfId="1" operator="equal" stopIfTrue="1">
      <formula>"STBG 11"</formula>
    </cfRule>
    <cfRule type="cellIs" priority="48" dxfId="0" operator="equal" stopIfTrue="1">
      <formula>"STBG 9"</formula>
    </cfRule>
  </conditionalFormatting>
  <conditionalFormatting sqref="C24">
    <cfRule type="cellIs" priority="40" dxfId="2" operator="equal" stopIfTrue="1">
      <formula>"STBG IENA"</formula>
    </cfRule>
    <cfRule type="cellIs" priority="41" dxfId="1" operator="equal" stopIfTrue="1">
      <formula>"STBG 11"</formula>
    </cfRule>
    <cfRule type="cellIs" priority="42" dxfId="0" operator="equal" stopIfTrue="1">
      <formula>"STBG 7"</formula>
    </cfRule>
  </conditionalFormatting>
  <conditionalFormatting sqref="C43">
    <cfRule type="cellIs" priority="37" dxfId="2" operator="equal" stopIfTrue="1">
      <formula>"STBG IENA"</formula>
    </cfRule>
    <cfRule type="cellIs" priority="38" dxfId="1" operator="equal" stopIfTrue="1">
      <formula>"STBG 11"</formula>
    </cfRule>
    <cfRule type="cellIs" priority="39" dxfId="0" operator="equal" stopIfTrue="1">
      <formula>"STBG 7"</formula>
    </cfRule>
  </conditionalFormatting>
  <conditionalFormatting sqref="E24">
    <cfRule type="cellIs" priority="31" dxfId="2" operator="equal" stopIfTrue="1">
      <formula>"STBG IENA"</formula>
    </cfRule>
    <cfRule type="cellIs" priority="32" dxfId="1" operator="equal" stopIfTrue="1">
      <formula>"STBG 11"</formula>
    </cfRule>
    <cfRule type="cellIs" priority="33" dxfId="0" operator="equal" stopIfTrue="1">
      <formula>"STBG 7"</formula>
    </cfRule>
  </conditionalFormatting>
  <conditionalFormatting sqref="E33">
    <cfRule type="cellIs" priority="28" dxfId="2" operator="equal" stopIfTrue="1">
      <formula>"STBG IENA"</formula>
    </cfRule>
    <cfRule type="cellIs" priority="29" dxfId="1" operator="equal" stopIfTrue="1">
      <formula>"STBG 11"</formula>
    </cfRule>
    <cfRule type="cellIs" priority="30" dxfId="0" operator="equal" stopIfTrue="1">
      <formula>"STBG 7"</formula>
    </cfRule>
  </conditionalFormatting>
  <conditionalFormatting sqref="C15">
    <cfRule type="cellIs" priority="13" dxfId="2" operator="equal" stopIfTrue="1">
      <formula>"STBG IENA"</formula>
    </cfRule>
    <cfRule type="cellIs" priority="14" dxfId="1" operator="equal" stopIfTrue="1">
      <formula>"STBG 11"</formula>
    </cfRule>
    <cfRule type="cellIs" priority="15" dxfId="0" operator="equal" stopIfTrue="1">
      <formula>"STBG 9"</formula>
    </cfRule>
  </conditionalFormatting>
  <conditionalFormatting sqref="D15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9"</formula>
    </cfRule>
  </conditionalFormatting>
  <conditionalFormatting sqref="B33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7"</formula>
    </cfRule>
  </conditionalFormatting>
  <conditionalFormatting sqref="B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dataValidations count="2">
    <dataValidation type="list" allowBlank="1" showInputMessage="1" showErrorMessage="1" sqref="B17:C17 C48 C35 C45 C38 B20 C57 C26 C54">
      <formula1>niveaux</formula1>
    </dataValidation>
    <dataValidation type="list" allowBlank="1" showInputMessage="1" showErrorMessage="1" sqref="E52 B33:C33 C52 D24:D41 C43 E33 E24 B15:E15 B24:C24">
      <formula1>Circos</formula1>
    </dataValidation>
  </dataValidations>
  <printOptions horizontalCentered="1" verticalCentered="1"/>
  <pageMargins left="0.31496062992125984" right="0.31496062992125984" top="0.5118110236220472" bottom="0.5511811023622047" header="0.15748031496062992" footer="0.3937007874015748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="75" zoomScaleSheetLayoutView="75" zoomScalePageLayoutView="0" workbookViewId="0" topLeftCell="A13">
      <selection activeCell="B40" sqref="B40"/>
    </sheetView>
  </sheetViews>
  <sheetFormatPr defaultColWidth="11.421875" defaultRowHeight="12.75"/>
  <cols>
    <col min="1" max="1" width="9.8515625" style="0" customWidth="1"/>
    <col min="2" max="5" width="27.421875" style="0" customWidth="1"/>
  </cols>
  <sheetData>
    <row r="1" spans="1:5" ht="15.75">
      <c r="A1" s="91" t="s">
        <v>0</v>
      </c>
      <c r="B1" s="91"/>
      <c r="C1" s="91"/>
      <c r="D1" s="91"/>
      <c r="E1" s="91"/>
    </row>
    <row r="2" spans="1:5" ht="12.75">
      <c r="A2" s="92" t="s">
        <v>1</v>
      </c>
      <c r="B2" s="92"/>
      <c r="C2" s="92"/>
      <c r="D2" s="92"/>
      <c r="E2" s="92"/>
    </row>
    <row r="3" spans="1:5" ht="12.75">
      <c r="A3" s="1"/>
      <c r="B3" s="1"/>
      <c r="C3" s="1"/>
      <c r="D3" s="1"/>
      <c r="E3" s="1"/>
    </row>
    <row r="4" spans="1:5" ht="10.5" customHeight="1">
      <c r="A4" s="2"/>
      <c r="B4" s="2"/>
      <c r="C4" s="2"/>
      <c r="D4" s="2"/>
      <c r="E4" s="2"/>
    </row>
    <row r="5" spans="1:5" ht="15.75">
      <c r="A5" s="3"/>
      <c r="B5" s="11"/>
      <c r="C5" s="15" t="s">
        <v>49</v>
      </c>
      <c r="D5" s="3"/>
      <c r="E5" s="3"/>
    </row>
    <row r="6" spans="1:5" ht="6" customHeight="1">
      <c r="A6" s="2"/>
      <c r="B6" s="2"/>
      <c r="C6" s="2"/>
      <c r="D6" s="2"/>
      <c r="E6" s="2"/>
    </row>
    <row r="7" spans="3:5" s="20" customFormat="1" ht="18" customHeight="1">
      <c r="C7" s="21" t="s">
        <v>18</v>
      </c>
      <c r="D7" s="21" t="str">
        <f>données!B4</f>
        <v>2023/2024</v>
      </c>
      <c r="E7" s="21"/>
    </row>
    <row r="8" spans="1:5" ht="9" customHeight="1">
      <c r="A8" s="2"/>
      <c r="B8" s="2"/>
      <c r="C8" s="2"/>
      <c r="D8" s="2"/>
      <c r="E8" s="2"/>
    </row>
    <row r="9" spans="1:5" ht="19.5">
      <c r="A9" s="93" t="s">
        <v>53</v>
      </c>
      <c r="B9" s="93"/>
      <c r="C9" s="93"/>
      <c r="D9" s="93"/>
      <c r="E9" s="93"/>
    </row>
    <row r="10" spans="1:5" ht="15.75">
      <c r="A10" s="4"/>
      <c r="B10" s="4"/>
      <c r="C10" s="4"/>
      <c r="D10" s="4"/>
      <c r="E10" s="4"/>
    </row>
    <row r="11" spans="2:5" ht="12.75">
      <c r="B11" s="10" t="s">
        <v>19</v>
      </c>
      <c r="C11" s="10" t="str">
        <f>données!A10</f>
        <v>lundi 11 mars</v>
      </c>
      <c r="D11" s="10" t="s">
        <v>20</v>
      </c>
      <c r="E11" s="10" t="str">
        <f>données!B10</f>
        <v>vendredi 19 avril</v>
      </c>
    </row>
    <row r="12" spans="2:5" ht="34.5" customHeight="1">
      <c r="B12" s="10"/>
      <c r="C12" s="94" t="str">
        <f>+'P1'!C13:D13</f>
        <v>PLANNING DEFINITIF</v>
      </c>
      <c r="D12" s="94"/>
      <c r="E12" s="10"/>
    </row>
    <row r="13" spans="1:5" ht="5.25" customHeight="1">
      <c r="A13" s="2"/>
      <c r="B13" s="2"/>
      <c r="C13" s="2"/>
      <c r="D13" s="2"/>
      <c r="E13" s="2"/>
    </row>
    <row r="14" spans="1:8" ht="25.5" customHeight="1">
      <c r="A14" s="14" t="s">
        <v>50</v>
      </c>
      <c r="B14" s="40" t="s">
        <v>2</v>
      </c>
      <c r="C14" s="64" t="s">
        <v>3</v>
      </c>
      <c r="D14" s="40" t="s">
        <v>4</v>
      </c>
      <c r="E14" s="40" t="s">
        <v>5</v>
      </c>
      <c r="H14" s="61"/>
    </row>
    <row r="15" spans="1:8" ht="13.5" customHeight="1">
      <c r="A15" s="87" t="str">
        <f>données!B14</f>
        <v>de 8h50  à 9h40</v>
      </c>
      <c r="B15" s="81" t="s">
        <v>64</v>
      </c>
      <c r="C15" s="81" t="s">
        <v>64</v>
      </c>
      <c r="D15" s="80" t="str">
        <f>C15</f>
        <v>STBG 2+privé</v>
      </c>
      <c r="E15" s="72" t="str">
        <f>B15</f>
        <v>STBG 2+privé</v>
      </c>
      <c r="H15" s="61"/>
    </row>
    <row r="16" spans="1:8" ht="12.75">
      <c r="A16" s="88"/>
      <c r="B16" s="51" t="s">
        <v>96</v>
      </c>
      <c r="C16" s="58" t="s">
        <v>96</v>
      </c>
      <c r="D16" s="58" t="str">
        <f>C16</f>
        <v>EE Schwilgué</v>
      </c>
      <c r="E16" s="39" t="str">
        <f>B16</f>
        <v>EE Schwilgué</v>
      </c>
      <c r="H16" s="61"/>
    </row>
    <row r="17" spans="1:8" ht="12.75">
      <c r="A17" s="88"/>
      <c r="B17" s="55" t="s">
        <v>30</v>
      </c>
      <c r="C17" s="58" t="s">
        <v>25</v>
      </c>
      <c r="D17" s="58" t="str">
        <f aca="true" t="shared" si="0" ref="D17:D23">C17</f>
        <v>CE1</v>
      </c>
      <c r="E17" s="39" t="str">
        <f aca="true" t="shared" si="1" ref="E17:E23">B17</f>
        <v>CM1/CM2</v>
      </c>
      <c r="H17" s="61"/>
    </row>
    <row r="18" spans="1:8" ht="12.75">
      <c r="A18" s="88"/>
      <c r="B18" s="51" t="s">
        <v>176</v>
      </c>
      <c r="C18" s="58" t="s">
        <v>126</v>
      </c>
      <c r="D18" s="58" t="str">
        <f t="shared" si="0"/>
        <v>Rothwiller</v>
      </c>
      <c r="E18" s="39" t="str">
        <f t="shared" si="1"/>
        <v>Mahieu</v>
      </c>
      <c r="H18" s="61"/>
    </row>
    <row r="19" spans="1:8" ht="12.75">
      <c r="A19" s="88"/>
      <c r="B19" s="51" t="s">
        <v>77</v>
      </c>
      <c r="C19" s="59" t="s">
        <v>96</v>
      </c>
      <c r="D19" s="58" t="str">
        <f t="shared" si="0"/>
        <v>EE Schwilgué</v>
      </c>
      <c r="E19" s="39" t="str">
        <f t="shared" si="1"/>
        <v>EE Branly</v>
      </c>
      <c r="H19" s="61"/>
    </row>
    <row r="20" spans="1:5" ht="12.75">
      <c r="A20" s="88"/>
      <c r="B20" s="55" t="s">
        <v>27</v>
      </c>
      <c r="C20" s="58" t="s">
        <v>25</v>
      </c>
      <c r="D20" s="58" t="str">
        <f t="shared" si="0"/>
        <v>CE1</v>
      </c>
      <c r="E20" s="39" t="str">
        <f t="shared" si="1"/>
        <v>CE2</v>
      </c>
    </row>
    <row r="21" spans="1:5" ht="12.75">
      <c r="A21" s="88"/>
      <c r="B21" s="34" t="s">
        <v>154</v>
      </c>
      <c r="C21" s="59" t="s">
        <v>127</v>
      </c>
      <c r="D21" s="58" t="str">
        <f t="shared" si="0"/>
        <v>Traband</v>
      </c>
      <c r="E21" s="39" t="str">
        <f t="shared" si="1"/>
        <v>Kretz</v>
      </c>
    </row>
    <row r="22" spans="1:5" ht="12.75">
      <c r="A22" s="88"/>
      <c r="B22" s="33"/>
      <c r="C22" s="59"/>
      <c r="D22" s="58">
        <f t="shared" si="0"/>
        <v>0</v>
      </c>
      <c r="E22" s="39">
        <f t="shared" si="1"/>
        <v>0</v>
      </c>
    </row>
    <row r="23" spans="1:5" ht="12.75" customHeight="1">
      <c r="A23" s="89"/>
      <c r="B23" s="51" t="s">
        <v>179</v>
      </c>
      <c r="C23" s="62" t="s">
        <v>123</v>
      </c>
      <c r="D23" s="58" t="str">
        <f t="shared" si="0"/>
        <v>16+16</v>
      </c>
      <c r="E23" s="39" t="str">
        <f t="shared" si="1"/>
        <v>25+27</v>
      </c>
    </row>
    <row r="24" spans="1:5" ht="12.75" customHeight="1">
      <c r="A24" s="87" t="str">
        <f>données!B15</f>
        <v>de 9h40  à 10h30</v>
      </c>
      <c r="B24" s="85" t="s">
        <v>65</v>
      </c>
      <c r="C24" s="65" t="s">
        <v>64</v>
      </c>
      <c r="D24" s="67" t="str">
        <f>C24</f>
        <v>STBG 2+privé</v>
      </c>
      <c r="E24" s="82" t="str">
        <f>B24</f>
        <v>STBG 7+ int</v>
      </c>
    </row>
    <row r="25" spans="1:5" ht="12.75" customHeight="1">
      <c r="A25" s="88"/>
      <c r="B25" s="30" t="s">
        <v>128</v>
      </c>
      <c r="C25" s="30" t="s">
        <v>77</v>
      </c>
      <c r="D25" s="30" t="str">
        <f>C25</f>
        <v>EE Branly</v>
      </c>
      <c r="E25" s="45" t="str">
        <f aca="true" t="shared" si="2" ref="E25:E41">B25</f>
        <v>EE CXV 2 </v>
      </c>
    </row>
    <row r="26" spans="1:5" ht="12.75">
      <c r="A26" s="88"/>
      <c r="B26" s="30"/>
      <c r="C26" s="30" t="s">
        <v>23</v>
      </c>
      <c r="D26" s="30" t="str">
        <f aca="true" t="shared" si="3" ref="D26:D32">C26</f>
        <v>CP</v>
      </c>
      <c r="E26" s="45">
        <f t="shared" si="2"/>
        <v>0</v>
      </c>
    </row>
    <row r="27" spans="1:5" ht="12.75">
      <c r="A27" s="88"/>
      <c r="B27" s="30" t="s">
        <v>132</v>
      </c>
      <c r="C27" s="51" t="s">
        <v>114</v>
      </c>
      <c r="D27" s="30" t="str">
        <f t="shared" si="3"/>
        <v>Lauth-Goetz</v>
      </c>
      <c r="E27" s="45" t="str">
        <f t="shared" si="2"/>
        <v>Mme ROUSSEL  - CP (22)</v>
      </c>
    </row>
    <row r="28" spans="1:5" ht="12.75">
      <c r="A28" s="88"/>
      <c r="B28" s="30"/>
      <c r="C28" s="30" t="s">
        <v>77</v>
      </c>
      <c r="D28" s="30" t="str">
        <f t="shared" si="3"/>
        <v>EE Branly</v>
      </c>
      <c r="E28" s="45">
        <f t="shared" si="2"/>
        <v>0</v>
      </c>
    </row>
    <row r="29" spans="1:5" ht="12.75">
      <c r="A29" s="88"/>
      <c r="B29" s="30" t="s">
        <v>190</v>
      </c>
      <c r="C29" s="30" t="s">
        <v>24</v>
      </c>
      <c r="D29" s="30" t="str">
        <f t="shared" si="3"/>
        <v>CP/CE1</v>
      </c>
      <c r="E29" s="45" t="str">
        <f t="shared" si="2"/>
        <v>Mme CHRISTENSEN- CE1 (22)</v>
      </c>
    </row>
    <row r="30" spans="1:5" ht="12.75">
      <c r="A30" s="88"/>
      <c r="B30" s="30"/>
      <c r="C30" s="30" t="s">
        <v>115</v>
      </c>
      <c r="D30" s="30" t="str">
        <f t="shared" si="3"/>
        <v>Junier</v>
      </c>
      <c r="E30" s="45">
        <f t="shared" si="2"/>
        <v>0</v>
      </c>
    </row>
    <row r="31" spans="1:5" ht="12.75">
      <c r="A31" s="88"/>
      <c r="B31" s="30"/>
      <c r="C31" s="52"/>
      <c r="D31" s="30">
        <f t="shared" si="3"/>
        <v>0</v>
      </c>
      <c r="E31" s="45">
        <f t="shared" si="2"/>
        <v>0</v>
      </c>
    </row>
    <row r="32" spans="1:5" ht="12.75" customHeight="1">
      <c r="A32" s="89"/>
      <c r="B32" s="30"/>
      <c r="C32" s="30" t="s">
        <v>116</v>
      </c>
      <c r="D32" s="30" t="str">
        <f t="shared" si="3"/>
        <v>24+23</v>
      </c>
      <c r="E32" s="45">
        <f t="shared" si="2"/>
        <v>0</v>
      </c>
    </row>
    <row r="33" spans="1:5" ht="12.75" customHeight="1">
      <c r="A33" s="87" t="str">
        <f>données!B16</f>
        <v>de 10h30  à 11h20</v>
      </c>
      <c r="B33" s="84" t="s">
        <v>65</v>
      </c>
      <c r="C33" s="80" t="s">
        <v>64</v>
      </c>
      <c r="D33" s="76" t="str">
        <f>C33</f>
        <v>STBG 2+privé</v>
      </c>
      <c r="E33" s="82" t="str">
        <f t="shared" si="2"/>
        <v>STBG 7+ int</v>
      </c>
    </row>
    <row r="34" spans="1:7" ht="12.75" customHeight="1">
      <c r="A34" s="88"/>
      <c r="B34" s="30" t="s">
        <v>133</v>
      </c>
      <c r="C34" s="59" t="s">
        <v>96</v>
      </c>
      <c r="D34" s="77" t="str">
        <f>C34</f>
        <v>EE Schwilgué</v>
      </c>
      <c r="E34" s="45" t="str">
        <f t="shared" si="2"/>
        <v>EE STURM</v>
      </c>
      <c r="G34" s="23"/>
    </row>
    <row r="35" spans="1:5" ht="12.75">
      <c r="A35" s="88"/>
      <c r="B35" s="30"/>
      <c r="C35" s="58" t="s">
        <v>25</v>
      </c>
      <c r="D35" s="77" t="str">
        <f aca="true" t="shared" si="4" ref="D35:D41">C35</f>
        <v>CE1</v>
      </c>
      <c r="E35" s="59"/>
    </row>
    <row r="36" spans="1:5" ht="12.75">
      <c r="A36" s="88"/>
      <c r="B36" s="30" t="s">
        <v>136</v>
      </c>
      <c r="C36" s="59" t="s">
        <v>120</v>
      </c>
      <c r="D36" s="77" t="str">
        <f t="shared" si="4"/>
        <v>Pigeot</v>
      </c>
      <c r="E36" s="45" t="str">
        <f t="shared" si="2"/>
        <v>Mme BANHOLZER  - CP (20)</v>
      </c>
    </row>
    <row r="37" spans="1:5" ht="12.75">
      <c r="A37" s="88"/>
      <c r="B37" s="30"/>
      <c r="C37" s="58" t="s">
        <v>96</v>
      </c>
      <c r="D37" s="77" t="str">
        <f t="shared" si="4"/>
        <v>EE Schwilgué</v>
      </c>
      <c r="E37" s="45">
        <f t="shared" si="2"/>
        <v>0</v>
      </c>
    </row>
    <row r="38" spans="1:5" ht="12.75">
      <c r="A38" s="88"/>
      <c r="B38" s="30" t="s">
        <v>137</v>
      </c>
      <c r="C38" s="58" t="s">
        <v>27</v>
      </c>
      <c r="D38" s="77" t="str">
        <f t="shared" si="4"/>
        <v>CE2</v>
      </c>
      <c r="E38" s="45" t="str">
        <f t="shared" si="2"/>
        <v>Mme STREICHER - CE1 (25)</v>
      </c>
    </row>
    <row r="39" spans="1:5" ht="12.75">
      <c r="A39" s="88"/>
      <c r="B39" s="55"/>
      <c r="C39" s="58" t="s">
        <v>121</v>
      </c>
      <c r="D39" s="77" t="str">
        <f t="shared" si="4"/>
        <v>Blum</v>
      </c>
      <c r="E39" s="45">
        <f t="shared" si="2"/>
        <v>0</v>
      </c>
    </row>
    <row r="40" spans="1:5" ht="12.75">
      <c r="A40" s="88"/>
      <c r="B40" s="55"/>
      <c r="C40" s="45"/>
      <c r="D40" s="77">
        <f t="shared" si="4"/>
        <v>0</v>
      </c>
      <c r="E40" s="45">
        <f t="shared" si="2"/>
        <v>0</v>
      </c>
    </row>
    <row r="41" spans="1:5" ht="12.75" customHeight="1">
      <c r="A41" s="88"/>
      <c r="B41" s="55"/>
      <c r="C41" s="63" t="s">
        <v>122</v>
      </c>
      <c r="D41" s="77" t="str">
        <f t="shared" si="4"/>
        <v>16+26</v>
      </c>
      <c r="E41" s="46">
        <f t="shared" si="2"/>
        <v>0</v>
      </c>
    </row>
    <row r="42" spans="1:5" ht="12.75" customHeight="1">
      <c r="A42" s="35"/>
      <c r="B42" s="35"/>
      <c r="C42" s="75"/>
      <c r="D42" s="35"/>
      <c r="E42" s="44"/>
    </row>
    <row r="43" spans="1:5" ht="12.75" customHeight="1">
      <c r="A43" s="88" t="str">
        <f>données!B17</f>
        <v>de 14h20  à 15h10</v>
      </c>
      <c r="B43" s="68"/>
      <c r="C43" s="65" t="s">
        <v>64</v>
      </c>
      <c r="D43" s="70"/>
      <c r="E43" s="71" t="str">
        <f>C43</f>
        <v>STBG 2+privé</v>
      </c>
    </row>
    <row r="44" spans="1:5" ht="12.75">
      <c r="A44" s="88"/>
      <c r="B44" s="28"/>
      <c r="C44" s="30" t="s">
        <v>81</v>
      </c>
      <c r="D44" s="26"/>
      <c r="E44" s="43" t="str">
        <f>C44</f>
        <v>EE Robertsau</v>
      </c>
    </row>
    <row r="45" spans="1:5" ht="12.75">
      <c r="A45" s="88"/>
      <c r="B45" s="28"/>
      <c r="C45" s="30" t="s">
        <v>23</v>
      </c>
      <c r="D45" s="26"/>
      <c r="E45" s="43" t="str">
        <f aca="true" t="shared" si="5" ref="E45:E51">C45</f>
        <v>CP</v>
      </c>
    </row>
    <row r="46" spans="1:5" ht="12.75">
      <c r="A46" s="88"/>
      <c r="B46" s="28"/>
      <c r="C46" s="30" t="s">
        <v>118</v>
      </c>
      <c r="D46" s="26"/>
      <c r="E46" s="43" t="str">
        <f t="shared" si="5"/>
        <v>Jundt</v>
      </c>
    </row>
    <row r="47" spans="1:5" ht="12.75">
      <c r="A47" s="88"/>
      <c r="B47" s="28"/>
      <c r="C47" s="30" t="s">
        <v>81</v>
      </c>
      <c r="D47" s="26"/>
      <c r="E47" s="43" t="str">
        <f t="shared" si="5"/>
        <v>EE Robertsau</v>
      </c>
    </row>
    <row r="48" spans="1:5" ht="12.75">
      <c r="A48" s="88"/>
      <c r="B48" s="28"/>
      <c r="C48" s="30" t="s">
        <v>25</v>
      </c>
      <c r="D48" s="26"/>
      <c r="E48" s="43" t="str">
        <f t="shared" si="5"/>
        <v>CE1</v>
      </c>
    </row>
    <row r="49" spans="1:5" ht="12.75">
      <c r="A49" s="88"/>
      <c r="B49" s="28"/>
      <c r="C49" s="30" t="s">
        <v>117</v>
      </c>
      <c r="D49" s="26"/>
      <c r="E49" s="43" t="str">
        <f t="shared" si="5"/>
        <v>Durand</v>
      </c>
    </row>
    <row r="50" spans="1:5" ht="12.75">
      <c r="A50" s="88"/>
      <c r="B50" s="28"/>
      <c r="C50" s="30"/>
      <c r="D50" s="26"/>
      <c r="E50" s="43">
        <f t="shared" si="5"/>
        <v>0</v>
      </c>
    </row>
    <row r="51" spans="1:5" ht="12.75">
      <c r="A51" s="89"/>
      <c r="B51" s="27"/>
      <c r="C51" s="30" t="s">
        <v>119</v>
      </c>
      <c r="D51" s="24"/>
      <c r="E51" s="43" t="str">
        <f t="shared" si="5"/>
        <v>22+26</v>
      </c>
    </row>
    <row r="52" spans="1:5" ht="12.75" customHeight="1">
      <c r="A52" s="90" t="str">
        <f>données!B18</f>
        <v>de 15h10  à 16h00</v>
      </c>
      <c r="B52" s="68"/>
      <c r="C52" s="65" t="s">
        <v>64</v>
      </c>
      <c r="D52" s="70"/>
      <c r="E52" s="65" t="str">
        <f>C52</f>
        <v>STBG 2+privé</v>
      </c>
    </row>
    <row r="53" spans="1:5" ht="12.75">
      <c r="A53" s="88"/>
      <c r="B53" s="28"/>
      <c r="C53" s="30" t="s">
        <v>96</v>
      </c>
      <c r="D53" s="26"/>
      <c r="E53" s="25" t="str">
        <f>C53</f>
        <v>EE Schwilgué</v>
      </c>
    </row>
    <row r="54" spans="1:5" ht="12.75">
      <c r="A54" s="88"/>
      <c r="B54" s="28"/>
      <c r="C54" s="30" t="s">
        <v>23</v>
      </c>
      <c r="D54" s="26"/>
      <c r="E54" s="25" t="str">
        <f aca="true" t="shared" si="6" ref="E54:E60">C54</f>
        <v>CP</v>
      </c>
    </row>
    <row r="55" spans="1:5" ht="12.75">
      <c r="A55" s="88"/>
      <c r="B55" s="28"/>
      <c r="C55" s="57" t="s">
        <v>168</v>
      </c>
      <c r="D55" s="26"/>
      <c r="E55" s="57" t="str">
        <f t="shared" si="6"/>
        <v>Dousseau</v>
      </c>
    </row>
    <row r="56" spans="1:5" ht="12.75">
      <c r="A56" s="88"/>
      <c r="B56" s="28"/>
      <c r="C56" s="57" t="s">
        <v>96</v>
      </c>
      <c r="D56" s="26"/>
      <c r="E56" s="57" t="str">
        <f t="shared" si="6"/>
        <v>EE Schwilgué</v>
      </c>
    </row>
    <row r="57" spans="1:5" ht="12.75">
      <c r="A57" s="88"/>
      <c r="B57" s="28"/>
      <c r="C57" s="30" t="s">
        <v>23</v>
      </c>
      <c r="D57" s="26"/>
      <c r="E57" s="25" t="str">
        <f t="shared" si="6"/>
        <v>CP</v>
      </c>
    </row>
    <row r="58" spans="1:5" ht="12.75">
      <c r="A58" s="88"/>
      <c r="B58" s="28"/>
      <c r="C58" s="30" t="s">
        <v>169</v>
      </c>
      <c r="D58" s="26"/>
      <c r="E58" s="25" t="str">
        <f t="shared" si="6"/>
        <v>Birot</v>
      </c>
    </row>
    <row r="59" spans="1:5" ht="12.75">
      <c r="A59" s="88"/>
      <c r="B59" s="28"/>
      <c r="C59" s="52"/>
      <c r="D59" s="26"/>
      <c r="E59" s="25">
        <f t="shared" si="6"/>
        <v>0</v>
      </c>
    </row>
    <row r="60" spans="1:5" ht="12.75">
      <c r="A60" s="89"/>
      <c r="B60" s="27"/>
      <c r="C60" s="31" t="s">
        <v>170</v>
      </c>
      <c r="D60" s="24"/>
      <c r="E60" s="32" t="str">
        <f t="shared" si="6"/>
        <v>15+15</v>
      </c>
    </row>
  </sheetData>
  <sheetProtection/>
  <mergeCells count="9">
    <mergeCell ref="A24:A32"/>
    <mergeCell ref="A33:A41"/>
    <mergeCell ref="A43:A51"/>
    <mergeCell ref="A52:A60"/>
    <mergeCell ref="C12:D12"/>
    <mergeCell ref="A1:E1"/>
    <mergeCell ref="A2:E2"/>
    <mergeCell ref="A9:E9"/>
    <mergeCell ref="A15:A23"/>
  </mergeCells>
  <conditionalFormatting sqref="B15 E52 D24 C33:D33">
    <cfRule type="cellIs" priority="46" dxfId="2" operator="equal" stopIfTrue="1">
      <formula>"STBG IENA"</formula>
    </cfRule>
    <cfRule type="cellIs" priority="47" dxfId="1" operator="equal" stopIfTrue="1">
      <formula>"STBG 11"</formula>
    </cfRule>
    <cfRule type="cellIs" priority="48" dxfId="0" operator="equal" stopIfTrue="1">
      <formula>"STBG 7"</formula>
    </cfRule>
  </conditionalFormatting>
  <conditionalFormatting sqref="E15">
    <cfRule type="cellIs" priority="49" dxfId="2" operator="equal" stopIfTrue="1">
      <formula>"STBG IENA"</formula>
    </cfRule>
    <cfRule type="cellIs" priority="50" dxfId="1" operator="equal" stopIfTrue="1">
      <formula>"STBG 11"</formula>
    </cfRule>
    <cfRule type="cellIs" priority="51" dxfId="0" operator="equal" stopIfTrue="1">
      <formula>"STBG 9"</formula>
    </cfRule>
  </conditionalFormatting>
  <conditionalFormatting sqref="C52">
    <cfRule type="cellIs" priority="43" dxfId="2" operator="equal" stopIfTrue="1">
      <formula>"STBG IENA"</formula>
    </cfRule>
    <cfRule type="cellIs" priority="44" dxfId="1" operator="equal" stopIfTrue="1">
      <formula>"STBG 11"</formula>
    </cfRule>
    <cfRule type="cellIs" priority="45" dxfId="0" operator="equal" stopIfTrue="1">
      <formula>"STBG 9"</formula>
    </cfRule>
  </conditionalFormatting>
  <conditionalFormatting sqref="C43">
    <cfRule type="cellIs" priority="34" dxfId="2" operator="equal" stopIfTrue="1">
      <formula>"STBG IENA"</formula>
    </cfRule>
    <cfRule type="cellIs" priority="35" dxfId="1" operator="equal" stopIfTrue="1">
      <formula>"STBG 11"</formula>
    </cfRule>
    <cfRule type="cellIs" priority="36" dxfId="0" operator="equal" stopIfTrue="1">
      <formula>"STBG 7"</formula>
    </cfRule>
  </conditionalFormatting>
  <conditionalFormatting sqref="C24">
    <cfRule type="cellIs" priority="37" dxfId="2" operator="equal" stopIfTrue="1">
      <formula>"STBG IENA"</formula>
    </cfRule>
    <cfRule type="cellIs" priority="38" dxfId="1" operator="equal" stopIfTrue="1">
      <formula>"STBG 11"</formula>
    </cfRule>
    <cfRule type="cellIs" priority="39" dxfId="0" operator="equal" stopIfTrue="1">
      <formula>"STBG 7"</formula>
    </cfRule>
  </conditionalFormatting>
  <conditionalFormatting sqref="D15">
    <cfRule type="cellIs" priority="31" dxfId="2" operator="equal" stopIfTrue="1">
      <formula>"STBG IENA"</formula>
    </cfRule>
    <cfRule type="cellIs" priority="32" dxfId="1" operator="equal" stopIfTrue="1">
      <formula>"STBG 11"</formula>
    </cfRule>
    <cfRule type="cellIs" priority="33" dxfId="0" operator="equal" stopIfTrue="1">
      <formula>"STBG 9"</formula>
    </cfRule>
  </conditionalFormatting>
  <conditionalFormatting sqref="E24">
    <cfRule type="cellIs" priority="28" dxfId="2" operator="equal" stopIfTrue="1">
      <formula>"STBG IENA"</formula>
    </cfRule>
    <cfRule type="cellIs" priority="29" dxfId="1" operator="equal" stopIfTrue="1">
      <formula>"STBG 11"</formula>
    </cfRule>
    <cfRule type="cellIs" priority="30" dxfId="0" operator="equal" stopIfTrue="1">
      <formula>"STBG 7"</formula>
    </cfRule>
  </conditionalFormatting>
  <conditionalFormatting sqref="E44:E51">
    <cfRule type="cellIs" priority="25" dxfId="2" operator="equal" stopIfTrue="1">
      <formula>"STBG IENA"</formula>
    </cfRule>
    <cfRule type="cellIs" priority="26" dxfId="1" operator="equal" stopIfTrue="1">
      <formula>"STBG 11"</formula>
    </cfRule>
    <cfRule type="cellIs" priority="27" dxfId="0" operator="equal" stopIfTrue="1">
      <formula>"STBG 7"</formula>
    </cfRule>
  </conditionalFormatting>
  <conditionalFormatting sqref="C15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7"</formula>
    </cfRule>
  </conditionalFormatting>
  <conditionalFormatting sqref="E33">
    <cfRule type="cellIs" priority="16" dxfId="2" operator="equal" stopIfTrue="1">
      <formula>"STBG IENA"</formula>
    </cfRule>
    <cfRule type="cellIs" priority="17" dxfId="1" operator="equal" stopIfTrue="1">
      <formula>"STBG 11"</formula>
    </cfRule>
    <cfRule type="cellIs" priority="18" dxfId="0" operator="equal" stopIfTrue="1">
      <formula>"STBG 7"</formula>
    </cfRule>
  </conditionalFormatting>
  <conditionalFormatting sqref="B33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7"</formula>
    </cfRule>
  </conditionalFormatting>
  <conditionalFormatting sqref="B24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dataValidations count="2">
    <dataValidation type="list" allowBlank="1" showInputMessage="1" showErrorMessage="1" sqref="E52 B33:D33 C52 B15:E15 C43 B24:D24">
      <formula1>Circos</formula1>
    </dataValidation>
    <dataValidation type="list" allowBlank="1" showInputMessage="1" showErrorMessage="1" sqref="C38 B17:C17 C26 C57 C54 C29 C35 B20:C20">
      <formula1>niveaux</formula1>
    </dataValidation>
  </dataValidations>
  <printOptions horizontalCentered="1" verticalCentered="1"/>
  <pageMargins left="0.31496062992125984" right="0.31496062992125984" top="0.5118110236220472" bottom="0.35433070866141736" header="0.2362204724409449" footer="0.5118110236220472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view="pageBreakPreview" zoomScale="75" zoomScaleSheetLayoutView="75" zoomScalePageLayoutView="0" workbookViewId="0" topLeftCell="A10">
      <selection activeCell="K43" sqref="K43"/>
    </sheetView>
  </sheetViews>
  <sheetFormatPr defaultColWidth="11.421875" defaultRowHeight="12.75"/>
  <cols>
    <col min="1" max="1" width="9.8515625" style="0" customWidth="1"/>
    <col min="2" max="5" width="27.421875" style="0" customWidth="1"/>
  </cols>
  <sheetData>
    <row r="1" spans="1:5" ht="15.75">
      <c r="A1" s="91" t="s">
        <v>0</v>
      </c>
      <c r="B1" s="91"/>
      <c r="C1" s="91"/>
      <c r="D1" s="91"/>
      <c r="E1" s="91"/>
    </row>
    <row r="2" spans="1:5" ht="12.75">
      <c r="A2" s="92" t="s">
        <v>1</v>
      </c>
      <c r="B2" s="92"/>
      <c r="C2" s="92"/>
      <c r="D2" s="92"/>
      <c r="E2" s="92"/>
    </row>
    <row r="3" spans="1:5" ht="12.75">
      <c r="A3" s="1"/>
      <c r="B3" s="1"/>
      <c r="C3" s="1"/>
      <c r="D3" s="1"/>
      <c r="E3" s="1"/>
    </row>
    <row r="4" spans="1:5" ht="4.5" customHeight="1">
      <c r="A4" s="2"/>
      <c r="B4" s="2"/>
      <c r="C4" s="2"/>
      <c r="D4" s="2"/>
      <c r="E4" s="2"/>
    </row>
    <row r="5" spans="1:5" ht="23.25">
      <c r="A5" s="97" t="s">
        <v>49</v>
      </c>
      <c r="B5" s="97"/>
      <c r="C5" s="97"/>
      <c r="D5" s="97"/>
      <c r="E5" s="97"/>
    </row>
    <row r="6" spans="1:5" ht="12.75">
      <c r="A6" s="2"/>
      <c r="B6" s="2"/>
      <c r="C6" s="2"/>
      <c r="D6" s="2"/>
      <c r="E6" s="2"/>
    </row>
    <row r="7" spans="3:5" s="20" customFormat="1" ht="19.5">
      <c r="C7" s="21" t="s">
        <v>18</v>
      </c>
      <c r="D7" s="21" t="str">
        <f>'[2]données'!B4</f>
        <v>2023/2024</v>
      </c>
      <c r="E7" s="21"/>
    </row>
    <row r="8" spans="1:5" ht="12.75">
      <c r="A8" s="2"/>
      <c r="B8" s="2"/>
      <c r="C8" s="2"/>
      <c r="D8" s="2"/>
      <c r="E8" s="2"/>
    </row>
    <row r="9" spans="1:5" ht="19.5">
      <c r="A9" s="93" t="s">
        <v>164</v>
      </c>
      <c r="B9" s="93"/>
      <c r="C9" s="93"/>
      <c r="D9" s="93"/>
      <c r="E9" s="93"/>
    </row>
    <row r="10" spans="1:5" ht="11.25" customHeight="1">
      <c r="A10" s="4"/>
      <c r="B10" s="4"/>
      <c r="C10" s="4"/>
      <c r="D10" s="4"/>
      <c r="E10" s="4"/>
    </row>
    <row r="11" spans="2:5" ht="12.75">
      <c r="B11" s="10" t="s">
        <v>19</v>
      </c>
      <c r="C11" s="10" t="str">
        <f>'[2]données'!A11</f>
        <v>lundi 6 mai</v>
      </c>
      <c r="D11" s="10" t="s">
        <v>20</v>
      </c>
      <c r="E11" s="10" t="str">
        <f>'[2]données'!B11</f>
        <v>vendredi 14 juin</v>
      </c>
    </row>
    <row r="12" spans="2:5" ht="31.5" customHeight="1">
      <c r="B12" s="10"/>
      <c r="C12" s="94" t="str">
        <f>'P1'!C13:D13</f>
        <v>PLANNING DEFINITIF</v>
      </c>
      <c r="D12" s="94"/>
      <c r="E12" s="10"/>
    </row>
    <row r="13" spans="1:5" ht="12.75">
      <c r="A13" s="2"/>
      <c r="B13" s="2"/>
      <c r="C13" s="2"/>
      <c r="D13" s="2"/>
      <c r="E13" s="2"/>
    </row>
    <row r="14" spans="1:5" ht="24" customHeight="1">
      <c r="A14" s="14" t="s">
        <v>50</v>
      </c>
      <c r="B14" s="40" t="s">
        <v>2</v>
      </c>
      <c r="C14" s="64" t="s">
        <v>3</v>
      </c>
      <c r="D14" s="40" t="s">
        <v>4</v>
      </c>
      <c r="E14" s="40" t="s">
        <v>5</v>
      </c>
    </row>
    <row r="15" spans="1:5" ht="13.5" customHeight="1">
      <c r="A15" s="87" t="str">
        <f>'[2]données'!B14</f>
        <v>de 8h50  à 9h40</v>
      </c>
      <c r="B15" s="80" t="s">
        <v>64</v>
      </c>
      <c r="C15" s="79" t="s">
        <v>63</v>
      </c>
      <c r="D15" s="79" t="str">
        <f aca="true" t="shared" si="0" ref="D15:D41">C15</f>
        <v>Wantzenau Rhin</v>
      </c>
      <c r="E15" s="72" t="str">
        <f aca="true" t="shared" si="1" ref="E15:E41">B15</f>
        <v>STBG 2+privé</v>
      </c>
    </row>
    <row r="16" spans="1:5" ht="12.75">
      <c r="A16" s="88"/>
      <c r="B16" t="s">
        <v>96</v>
      </c>
      <c r="C16" t="s">
        <v>138</v>
      </c>
      <c r="D16" s="39" t="str">
        <f t="shared" si="0"/>
        <v>EE Jules Verne</v>
      </c>
      <c r="E16" s="39" t="str">
        <f t="shared" si="1"/>
        <v>EE Schwilgué</v>
      </c>
    </row>
    <row r="17" spans="1:5" ht="12.75">
      <c r="A17" s="88"/>
      <c r="B17" s="30" t="s">
        <v>29</v>
      </c>
      <c r="C17" s="30" t="s">
        <v>23</v>
      </c>
      <c r="D17" s="39" t="str">
        <f t="shared" si="0"/>
        <v>CP</v>
      </c>
      <c r="E17" s="39" t="str">
        <f t="shared" si="1"/>
        <v>CM1</v>
      </c>
    </row>
    <row r="18" spans="1:5" ht="12.75">
      <c r="A18" s="88"/>
      <c r="B18" s="50" t="s">
        <v>177</v>
      </c>
      <c r="C18" s="50" t="s">
        <v>163</v>
      </c>
      <c r="D18" s="39" t="str">
        <f t="shared" si="0"/>
        <v>Kernacker</v>
      </c>
      <c r="E18" s="39" t="str">
        <f t="shared" si="1"/>
        <v>Roth </v>
      </c>
    </row>
    <row r="19" spans="1:5" ht="12.75">
      <c r="A19" s="88"/>
      <c r="B19" s="50" t="s">
        <v>96</v>
      </c>
      <c r="C19" t="s">
        <v>138</v>
      </c>
      <c r="D19" s="39" t="str">
        <f t="shared" si="0"/>
        <v>EE Jules Verne</v>
      </c>
      <c r="E19" s="39" t="str">
        <f t="shared" si="1"/>
        <v>EE Schwilgué</v>
      </c>
    </row>
    <row r="20" spans="1:5" ht="12.75">
      <c r="A20" s="88"/>
      <c r="B20" s="30" t="s">
        <v>29</v>
      </c>
      <c r="C20" s="30" t="s">
        <v>23</v>
      </c>
      <c r="D20" s="39" t="str">
        <f t="shared" si="0"/>
        <v>CP</v>
      </c>
      <c r="E20" s="39" t="str">
        <f t="shared" si="1"/>
        <v>CM1</v>
      </c>
    </row>
    <row r="21" spans="1:5" ht="12.75">
      <c r="A21" s="88"/>
      <c r="B21" s="30" t="s">
        <v>178</v>
      </c>
      <c r="C21" s="30" t="s">
        <v>141</v>
      </c>
      <c r="D21" s="39" t="str">
        <f t="shared" si="0"/>
        <v>Ludwig Schneider</v>
      </c>
      <c r="E21" s="39" t="str">
        <f t="shared" si="1"/>
        <v>Weil</v>
      </c>
    </row>
    <row r="22" spans="1:5" ht="12.75">
      <c r="A22" s="88"/>
      <c r="B22" s="50"/>
      <c r="C22" s="50"/>
      <c r="D22" s="39">
        <f t="shared" si="0"/>
        <v>0</v>
      </c>
      <c r="E22" s="39">
        <f t="shared" si="1"/>
        <v>0</v>
      </c>
    </row>
    <row r="23" spans="1:5" ht="12.75" customHeight="1">
      <c r="A23" s="89"/>
      <c r="B23" s="36" t="s">
        <v>92</v>
      </c>
      <c r="C23" s="36" t="s">
        <v>180</v>
      </c>
      <c r="D23" s="39" t="str">
        <f t="shared" si="0"/>
        <v>23+20</v>
      </c>
      <c r="E23" s="39" t="str">
        <f t="shared" si="1"/>
        <v>26+26</v>
      </c>
    </row>
    <row r="24" spans="1:5" ht="12.75" customHeight="1">
      <c r="A24" s="87" t="str">
        <f>'[2]données'!B15</f>
        <v>de 9h40  à 10h30</v>
      </c>
      <c r="B24" s="85" t="s">
        <v>65</v>
      </c>
      <c r="C24" s="80" t="s">
        <v>64</v>
      </c>
      <c r="D24" s="81" t="str">
        <f t="shared" si="0"/>
        <v>STBG 2+privé</v>
      </c>
      <c r="E24" s="85" t="str">
        <f t="shared" si="1"/>
        <v>STBG 7+ int</v>
      </c>
    </row>
    <row r="25" spans="1:5" ht="12.75" customHeight="1">
      <c r="A25" s="88"/>
      <c r="B25" s="30" t="s">
        <v>158</v>
      </c>
      <c r="C25" s="30" t="s">
        <v>99</v>
      </c>
      <c r="D25" s="51" t="str">
        <f t="shared" si="0"/>
        <v>EE St Jean</v>
      </c>
      <c r="E25" s="45" t="str">
        <f t="shared" si="1"/>
        <v>EE RHIN</v>
      </c>
    </row>
    <row r="26" spans="1:5" ht="12.75">
      <c r="A26" s="88"/>
      <c r="B26" s="30"/>
      <c r="C26" s="30" t="s">
        <v>30</v>
      </c>
      <c r="D26" s="51" t="str">
        <f t="shared" si="0"/>
        <v>CM1/CM2</v>
      </c>
      <c r="E26" s="45">
        <f t="shared" si="1"/>
        <v>0</v>
      </c>
    </row>
    <row r="27" spans="1:5" ht="12.75">
      <c r="A27" s="88"/>
      <c r="B27" s="30" t="s">
        <v>162</v>
      </c>
      <c r="C27" s="50" t="s">
        <v>161</v>
      </c>
      <c r="D27" s="51" t="str">
        <f t="shared" si="0"/>
        <v>Studer</v>
      </c>
      <c r="E27" s="45" t="str">
        <f t="shared" si="1"/>
        <v>Mme BEHRA  - CP/CE1 (27)</v>
      </c>
    </row>
    <row r="28" spans="1:5" ht="12.75">
      <c r="A28" s="88"/>
      <c r="B28" s="30"/>
      <c r="C28" s="58" t="s">
        <v>99</v>
      </c>
      <c r="D28" s="51" t="str">
        <f t="shared" si="0"/>
        <v>EE St Jean</v>
      </c>
      <c r="E28" s="45">
        <f t="shared" si="1"/>
        <v>0</v>
      </c>
    </row>
    <row r="29" spans="1:5" ht="12.75">
      <c r="A29" s="88"/>
      <c r="B29" s="30" t="s">
        <v>160</v>
      </c>
      <c r="C29" s="30" t="s">
        <v>29</v>
      </c>
      <c r="D29" s="51" t="str">
        <f t="shared" si="0"/>
        <v>CM1</v>
      </c>
      <c r="E29" s="45" t="str">
        <f t="shared" si="1"/>
        <v>Mme KARBOWIAK - CP (21)</v>
      </c>
    </row>
    <row r="30" spans="1:5" ht="12.75">
      <c r="A30" s="88"/>
      <c r="B30" s="34"/>
      <c r="C30" s="37" t="s">
        <v>159</v>
      </c>
      <c r="D30" s="51" t="str">
        <f t="shared" si="0"/>
        <v>Heckel</v>
      </c>
      <c r="E30" s="45">
        <f t="shared" si="1"/>
        <v>0</v>
      </c>
    </row>
    <row r="31" spans="1:5" ht="12.75">
      <c r="A31" s="88"/>
      <c r="B31" s="30"/>
      <c r="C31" s="54"/>
      <c r="D31" s="51">
        <f t="shared" si="0"/>
        <v>0</v>
      </c>
      <c r="E31" s="45">
        <f t="shared" si="1"/>
        <v>0</v>
      </c>
    </row>
    <row r="32" spans="1:5" ht="12.75" customHeight="1">
      <c r="A32" s="89"/>
      <c r="B32" s="30"/>
      <c r="C32" s="37" t="s">
        <v>95</v>
      </c>
      <c r="D32" s="51" t="str">
        <f t="shared" si="0"/>
        <v>25+25</v>
      </c>
      <c r="E32" s="45">
        <f t="shared" si="1"/>
        <v>0</v>
      </c>
    </row>
    <row r="33" spans="1:5" ht="12.75" customHeight="1">
      <c r="A33" s="87" t="str">
        <f>'[2]données'!B16</f>
        <v>de 10h30  à 11h20</v>
      </c>
      <c r="B33" s="85" t="s">
        <v>65</v>
      </c>
      <c r="C33" s="80" t="s">
        <v>64</v>
      </c>
      <c r="D33" s="81" t="str">
        <f t="shared" si="0"/>
        <v>STBG 2+privé</v>
      </c>
      <c r="E33" s="85" t="str">
        <f t="shared" si="1"/>
        <v>STBG 7+ int</v>
      </c>
    </row>
    <row r="34" spans="1:5" ht="12.75" customHeight="1">
      <c r="A34" s="88"/>
      <c r="B34" s="30" t="s">
        <v>158</v>
      </c>
      <c r="C34" s="30" t="s">
        <v>77</v>
      </c>
      <c r="D34" s="43" t="str">
        <f t="shared" si="0"/>
        <v>EE Branly</v>
      </c>
      <c r="E34" s="59" t="str">
        <f t="shared" si="1"/>
        <v>EE RHIN</v>
      </c>
    </row>
    <row r="35" spans="1:5" ht="12.75">
      <c r="A35" s="88"/>
      <c r="B35" s="30"/>
      <c r="C35" s="30" t="s">
        <v>23</v>
      </c>
      <c r="D35" s="43" t="str">
        <f t="shared" si="0"/>
        <v>CP</v>
      </c>
      <c r="E35" s="45">
        <f t="shared" si="1"/>
        <v>0</v>
      </c>
    </row>
    <row r="36" spans="1:5" ht="12.75">
      <c r="A36" s="88"/>
      <c r="B36" s="30" t="s">
        <v>157</v>
      </c>
      <c r="C36" s="30" t="s">
        <v>156</v>
      </c>
      <c r="D36" s="43" t="str">
        <f t="shared" si="0"/>
        <v>Fontaine</v>
      </c>
      <c r="E36" s="45" t="str">
        <f t="shared" si="1"/>
        <v>Mme CARLIER  - CE1/CE2 (26)</v>
      </c>
    </row>
    <row r="37" spans="1:5" ht="12.75">
      <c r="A37" s="88"/>
      <c r="B37" s="30"/>
      <c r="C37" s="37" t="s">
        <v>77</v>
      </c>
      <c r="D37" s="43" t="str">
        <f t="shared" si="0"/>
        <v>EE Branly</v>
      </c>
      <c r="E37" s="45">
        <f t="shared" si="1"/>
        <v>0</v>
      </c>
    </row>
    <row r="38" spans="1:5" ht="12.75">
      <c r="A38" s="88"/>
      <c r="B38" s="30" t="s">
        <v>155</v>
      </c>
      <c r="C38" s="30" t="s">
        <v>24</v>
      </c>
      <c r="D38" s="43" t="str">
        <f t="shared" si="0"/>
        <v>CP/CE1</v>
      </c>
      <c r="E38" s="45" t="str">
        <f t="shared" si="1"/>
        <v>Mme COUSINIE - CE1/CE2 (19)</v>
      </c>
    </row>
    <row r="39" spans="1:5" ht="12.75">
      <c r="A39" s="88"/>
      <c r="B39" s="34"/>
      <c r="C39" s="37" t="s">
        <v>184</v>
      </c>
      <c r="D39" s="43" t="str">
        <f t="shared" si="0"/>
        <v>Fossard</v>
      </c>
      <c r="E39" s="45">
        <f t="shared" si="1"/>
        <v>0</v>
      </c>
    </row>
    <row r="40" spans="1:5" ht="12.75">
      <c r="A40" s="88"/>
      <c r="B40" s="30"/>
      <c r="C40" s="52"/>
      <c r="D40" s="43">
        <f t="shared" si="0"/>
        <v>0</v>
      </c>
      <c r="E40" s="45">
        <f t="shared" si="1"/>
        <v>0</v>
      </c>
    </row>
    <row r="41" spans="1:5" ht="12.75" customHeight="1">
      <c r="A41" s="88"/>
      <c r="B41" s="30"/>
      <c r="C41" s="30" t="s">
        <v>116</v>
      </c>
      <c r="D41" s="43" t="str">
        <f t="shared" si="0"/>
        <v>24+23</v>
      </c>
      <c r="E41" s="46">
        <f t="shared" si="1"/>
        <v>0</v>
      </c>
    </row>
    <row r="42" spans="1:5" ht="12.75" customHeight="1">
      <c r="A42" s="35"/>
      <c r="B42" s="35"/>
      <c r="C42" s="74"/>
      <c r="D42" s="35"/>
      <c r="E42" s="73"/>
    </row>
    <row r="43" spans="1:5" ht="12.75" customHeight="1">
      <c r="A43" s="88" t="str">
        <f>'[2]données'!B17</f>
        <v>de 14h20  à 15h10</v>
      </c>
      <c r="B43" s="68"/>
      <c r="C43" s="80" t="s">
        <v>64</v>
      </c>
      <c r="D43" s="70"/>
      <c r="E43" s="71" t="str">
        <f aca="true" t="shared" si="2" ref="E43:E60">C43</f>
        <v>STBG 2+privé</v>
      </c>
    </row>
    <row r="44" spans="1:5" ht="12.75">
      <c r="A44" s="88"/>
      <c r="B44" s="28"/>
      <c r="C44" s="30" t="s">
        <v>99</v>
      </c>
      <c r="D44" s="26"/>
      <c r="E44" s="86" t="str">
        <f t="shared" si="2"/>
        <v>EE St Jean</v>
      </c>
    </row>
    <row r="45" spans="1:5" ht="12.75">
      <c r="A45" s="88"/>
      <c r="B45" s="28"/>
      <c r="C45" s="30" t="s">
        <v>29</v>
      </c>
      <c r="D45" s="26"/>
      <c r="E45" s="86" t="str">
        <f t="shared" si="2"/>
        <v>CM1</v>
      </c>
    </row>
    <row r="46" spans="1:5" ht="12.75">
      <c r="A46" s="88"/>
      <c r="B46" s="28"/>
      <c r="C46" s="30" t="s">
        <v>153</v>
      </c>
      <c r="D46" s="26"/>
      <c r="E46" s="86" t="str">
        <f t="shared" si="2"/>
        <v>Samson</v>
      </c>
    </row>
    <row r="47" spans="1:5" ht="12.75">
      <c r="A47" s="88"/>
      <c r="B47" s="28"/>
      <c r="C47" s="37" t="s">
        <v>99</v>
      </c>
      <c r="D47" s="26"/>
      <c r="E47" s="86" t="str">
        <f t="shared" si="2"/>
        <v>EE St Jean</v>
      </c>
    </row>
    <row r="48" spans="1:5" ht="12.75">
      <c r="A48" s="88"/>
      <c r="B48" s="28"/>
      <c r="C48" s="30" t="s">
        <v>29</v>
      </c>
      <c r="D48" s="26"/>
      <c r="E48" s="86" t="str">
        <f t="shared" si="2"/>
        <v>CM1</v>
      </c>
    </row>
    <row r="49" spans="1:5" ht="12.75">
      <c r="A49" s="88"/>
      <c r="B49" s="28"/>
      <c r="C49" s="37" t="s">
        <v>152</v>
      </c>
      <c r="D49" s="26"/>
      <c r="E49" s="86" t="str">
        <f t="shared" si="2"/>
        <v>Giacomini</v>
      </c>
    </row>
    <row r="50" spans="1:5" ht="12.75">
      <c r="A50" s="88"/>
      <c r="B50" s="28"/>
      <c r="C50" s="52"/>
      <c r="D50" s="26"/>
      <c r="E50" s="86">
        <f t="shared" si="2"/>
        <v>0</v>
      </c>
    </row>
    <row r="51" spans="1:5" ht="12.75">
      <c r="A51" s="89"/>
      <c r="B51" s="27"/>
      <c r="C51" s="30" t="s">
        <v>151</v>
      </c>
      <c r="D51" s="24"/>
      <c r="E51" s="86" t="str">
        <f t="shared" si="2"/>
        <v>27+27</v>
      </c>
    </row>
    <row r="52" spans="1:5" ht="12.75" customHeight="1">
      <c r="A52" s="90" t="str">
        <f>'[2]données'!B18</f>
        <v>de 15h10  à 16h00</v>
      </c>
      <c r="B52" s="68"/>
      <c r="C52" s="80" t="s">
        <v>64</v>
      </c>
      <c r="D52" s="70"/>
      <c r="E52" s="80" t="str">
        <f t="shared" si="2"/>
        <v>STBG 2+privé</v>
      </c>
    </row>
    <row r="53" spans="1:5" ht="12.75">
      <c r="A53" s="88"/>
      <c r="B53" s="28"/>
      <c r="C53" s="30" t="s">
        <v>96</v>
      </c>
      <c r="D53" s="26"/>
      <c r="E53" s="58" t="str">
        <f t="shared" si="2"/>
        <v>EE Schwilgué</v>
      </c>
    </row>
    <row r="54" spans="1:5" ht="12.75">
      <c r="A54" s="88"/>
      <c r="B54" s="28"/>
      <c r="C54" s="30" t="s">
        <v>23</v>
      </c>
      <c r="D54" s="26"/>
      <c r="E54" s="58" t="str">
        <f t="shared" si="2"/>
        <v>CP</v>
      </c>
    </row>
    <row r="55" spans="1:5" ht="12.75">
      <c r="A55" s="88"/>
      <c r="B55" s="28"/>
      <c r="C55" s="30" t="s">
        <v>171</v>
      </c>
      <c r="D55" s="26"/>
      <c r="E55" s="58" t="str">
        <f t="shared" si="2"/>
        <v>Granger</v>
      </c>
    </row>
    <row r="56" spans="1:5" ht="12.75">
      <c r="A56" s="88"/>
      <c r="B56" s="28"/>
      <c r="C56" s="30" t="s">
        <v>96</v>
      </c>
      <c r="D56" s="26"/>
      <c r="E56" s="58" t="str">
        <f t="shared" si="2"/>
        <v>EE Schwilgué</v>
      </c>
    </row>
    <row r="57" spans="1:5" ht="12.75">
      <c r="A57" s="88"/>
      <c r="B57" s="28"/>
      <c r="C57" s="30" t="s">
        <v>23</v>
      </c>
      <c r="D57" s="26"/>
      <c r="E57" s="58" t="str">
        <f t="shared" si="2"/>
        <v>CP</v>
      </c>
    </row>
    <row r="58" spans="1:5" ht="12.75">
      <c r="A58" s="88"/>
      <c r="B58" s="28"/>
      <c r="C58" s="30" t="s">
        <v>172</v>
      </c>
      <c r="D58" s="26"/>
      <c r="E58" s="58" t="str">
        <f t="shared" si="2"/>
        <v>Loichot</v>
      </c>
    </row>
    <row r="59" spans="1:5" ht="12.75">
      <c r="A59" s="88"/>
      <c r="B59" s="28"/>
      <c r="C59" s="50"/>
      <c r="D59" s="26"/>
      <c r="E59" s="58">
        <f t="shared" si="2"/>
        <v>0</v>
      </c>
    </row>
    <row r="60" spans="1:5" ht="12.75">
      <c r="A60" s="89"/>
      <c r="B60" s="27"/>
      <c r="C60" s="31" t="s">
        <v>170</v>
      </c>
      <c r="D60" s="24"/>
      <c r="E60" s="63" t="str">
        <f t="shared" si="2"/>
        <v>15+15</v>
      </c>
    </row>
  </sheetData>
  <sheetProtection/>
  <mergeCells count="10">
    <mergeCell ref="A33:A41"/>
    <mergeCell ref="A43:A51"/>
    <mergeCell ref="A52:A60"/>
    <mergeCell ref="A5:E5"/>
    <mergeCell ref="A1:E1"/>
    <mergeCell ref="A2:E2"/>
    <mergeCell ref="A9:E9"/>
    <mergeCell ref="A15:A23"/>
    <mergeCell ref="C12:D12"/>
    <mergeCell ref="A24:A32"/>
  </mergeCells>
  <conditionalFormatting sqref="B15 E52 C33 D24 D33:D41">
    <cfRule type="cellIs" priority="31" dxfId="2" operator="equal" stopIfTrue="1">
      <formula>"STBG IENA"</formula>
    </cfRule>
    <cfRule type="cellIs" priority="32" dxfId="1" operator="equal" stopIfTrue="1">
      <formula>"STBG 11"</formula>
    </cfRule>
    <cfRule type="cellIs" priority="33" dxfId="0" operator="equal" stopIfTrue="1">
      <formula>"STBG 7"</formula>
    </cfRule>
  </conditionalFormatting>
  <conditionalFormatting sqref="E15">
    <cfRule type="cellIs" priority="34" dxfId="2" operator="equal" stopIfTrue="1">
      <formula>"STBG IENA"</formula>
    </cfRule>
    <cfRule type="cellIs" priority="35" dxfId="1" operator="equal" stopIfTrue="1">
      <formula>"STBG 11"</formula>
    </cfRule>
    <cfRule type="cellIs" priority="36" dxfId="0" operator="equal" stopIfTrue="1">
      <formula>"STBG 9"</formula>
    </cfRule>
  </conditionalFormatting>
  <conditionalFormatting sqref="C52">
    <cfRule type="cellIs" priority="28" dxfId="2" operator="equal" stopIfTrue="1">
      <formula>"STBG IENA"</formula>
    </cfRule>
    <cfRule type="cellIs" priority="29" dxfId="1" operator="equal" stopIfTrue="1">
      <formula>"STBG 11"</formula>
    </cfRule>
    <cfRule type="cellIs" priority="30" dxfId="0" operator="equal" stopIfTrue="1">
      <formula>"STBG 9"</formula>
    </cfRule>
  </conditionalFormatting>
  <conditionalFormatting sqref="C43">
    <cfRule type="cellIs" priority="22" dxfId="2" operator="equal" stopIfTrue="1">
      <formula>"STBG IENA"</formula>
    </cfRule>
    <cfRule type="cellIs" priority="23" dxfId="1" operator="equal" stopIfTrue="1">
      <formula>"STBG 11"</formula>
    </cfRule>
    <cfRule type="cellIs" priority="24" dxfId="0" operator="equal" stopIfTrue="1">
      <formula>"STBG 7"</formula>
    </cfRule>
  </conditionalFormatting>
  <conditionalFormatting sqref="C24">
    <cfRule type="cellIs" priority="25" dxfId="2" operator="equal" stopIfTrue="1">
      <formula>"STBG IENA"</formula>
    </cfRule>
    <cfRule type="cellIs" priority="26" dxfId="1" operator="equal" stopIfTrue="1">
      <formula>"STBG 11"</formula>
    </cfRule>
    <cfRule type="cellIs" priority="27" dxfId="0" operator="equal" stopIfTrue="1">
      <formula>"STBG 7"</formula>
    </cfRule>
  </conditionalFormatting>
  <conditionalFormatting sqref="D15">
    <cfRule type="cellIs" priority="19" dxfId="2" operator="equal" stopIfTrue="1">
      <formula>"STBG IENA"</formula>
    </cfRule>
    <cfRule type="cellIs" priority="20" dxfId="1" operator="equal" stopIfTrue="1">
      <formula>"STBG 11"</formula>
    </cfRule>
    <cfRule type="cellIs" priority="21" dxfId="0" operator="equal" stopIfTrue="1">
      <formula>"STBG 9"</formula>
    </cfRule>
  </conditionalFormatting>
  <conditionalFormatting sqref="E24">
    <cfRule type="cellIs" priority="16" dxfId="2" operator="equal" stopIfTrue="1">
      <formula>"STBG IENA"</formula>
    </cfRule>
    <cfRule type="cellIs" priority="17" dxfId="1" operator="equal" stopIfTrue="1">
      <formula>"STBG 11"</formula>
    </cfRule>
    <cfRule type="cellIs" priority="18" dxfId="0" operator="equal" stopIfTrue="1">
      <formula>"STBG 7"</formula>
    </cfRule>
  </conditionalFormatting>
  <conditionalFormatting sqref="E33">
    <cfRule type="cellIs" priority="13" dxfId="2" operator="equal" stopIfTrue="1">
      <formula>"STBG IENA"</formula>
    </cfRule>
    <cfRule type="cellIs" priority="14" dxfId="1" operator="equal" stopIfTrue="1">
      <formula>"STBG 11"</formula>
    </cfRule>
    <cfRule type="cellIs" priority="15" dxfId="0" operator="equal" stopIfTrue="1">
      <formula>"STBG 7"</formula>
    </cfRule>
  </conditionalFormatting>
  <conditionalFormatting sqref="E44:E51">
    <cfRule type="cellIs" priority="10" dxfId="2" operator="equal" stopIfTrue="1">
      <formula>"STBG IENA"</formula>
    </cfRule>
    <cfRule type="cellIs" priority="11" dxfId="1" operator="equal" stopIfTrue="1">
      <formula>"STBG 11"</formula>
    </cfRule>
    <cfRule type="cellIs" priority="12" dxfId="0" operator="equal" stopIfTrue="1">
      <formula>"STBG 7"</formula>
    </cfRule>
  </conditionalFormatting>
  <conditionalFormatting sqref="B24">
    <cfRule type="cellIs" priority="4" dxfId="2" operator="equal" stopIfTrue="1">
      <formula>"STBG IENA"</formula>
    </cfRule>
    <cfRule type="cellIs" priority="5" dxfId="1" operator="equal" stopIfTrue="1">
      <formula>"STBG 11"</formula>
    </cfRule>
    <cfRule type="cellIs" priority="6" dxfId="0" operator="equal" stopIfTrue="1">
      <formula>"STBG 7"</formula>
    </cfRule>
  </conditionalFormatting>
  <conditionalFormatting sqref="C15">
    <cfRule type="cellIs" priority="7" dxfId="2" operator="equal" stopIfTrue="1">
      <formula>"STBG IENA"</formula>
    </cfRule>
    <cfRule type="cellIs" priority="8" dxfId="1" operator="equal" stopIfTrue="1">
      <formula>"STBG 11"</formula>
    </cfRule>
    <cfRule type="cellIs" priority="9" dxfId="0" operator="equal" stopIfTrue="1">
      <formula>"STBG 9"</formula>
    </cfRule>
  </conditionalFormatting>
  <conditionalFormatting sqref="B33">
    <cfRule type="cellIs" priority="1" dxfId="2" operator="equal" stopIfTrue="1">
      <formula>"STBG IENA"</formula>
    </cfRule>
    <cfRule type="cellIs" priority="2" dxfId="1" operator="equal" stopIfTrue="1">
      <formula>"STBG 11"</formula>
    </cfRule>
    <cfRule type="cellIs" priority="3" dxfId="0" operator="equal" stopIfTrue="1">
      <formula>"STBG 7"</formula>
    </cfRule>
  </conditionalFormatting>
  <printOptions horizontalCentered="1" verticalCentered="1"/>
  <pageMargins left="0.31496062992125984" right="0.31496062992125984" top="0.1968503937007874" bottom="0.35433070866141736" header="0.5118110236220472" footer="0.5118110236220472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7">
      <selection activeCell="B11" sqref="B11"/>
    </sheetView>
  </sheetViews>
  <sheetFormatPr defaultColWidth="11.421875" defaultRowHeight="12.75"/>
  <cols>
    <col min="1" max="1" width="23.140625" style="5" customWidth="1"/>
    <col min="2" max="2" width="25.8515625" style="5" customWidth="1"/>
    <col min="3" max="16384" width="11.421875" style="5" customWidth="1"/>
  </cols>
  <sheetData>
    <row r="1" ht="12.75">
      <c r="A1" s="5" t="s">
        <v>17</v>
      </c>
    </row>
    <row r="3" spans="1:2" ht="12.75">
      <c r="A3" s="5" t="s">
        <v>16</v>
      </c>
      <c r="B3" s="8" t="s">
        <v>48</v>
      </c>
    </row>
    <row r="4" spans="1:2" ht="12.75">
      <c r="A4" s="9" t="s">
        <v>15</v>
      </c>
      <c r="B4" s="8" t="s">
        <v>66</v>
      </c>
    </row>
    <row r="5" ht="12.75">
      <c r="A5" s="9" t="s">
        <v>14</v>
      </c>
    </row>
    <row r="6" spans="1:2" ht="12.75">
      <c r="A6" s="9" t="s">
        <v>13</v>
      </c>
      <c r="B6" s="9" t="s">
        <v>12</v>
      </c>
    </row>
    <row r="7" spans="1:2" ht="12.75">
      <c r="A7" s="6" t="s">
        <v>67</v>
      </c>
      <c r="B7" s="8" t="s">
        <v>68</v>
      </c>
    </row>
    <row r="8" spans="1:2" ht="12.75">
      <c r="A8" s="6" t="s">
        <v>69</v>
      </c>
      <c r="B8" s="8" t="s">
        <v>70</v>
      </c>
    </row>
    <row r="9" spans="1:2" ht="12.75">
      <c r="A9" s="6" t="s">
        <v>71</v>
      </c>
      <c r="B9" s="8" t="s">
        <v>72</v>
      </c>
    </row>
    <row r="10" spans="1:2" ht="12.75">
      <c r="A10" s="6" t="s">
        <v>73</v>
      </c>
      <c r="B10" s="8" t="s">
        <v>74</v>
      </c>
    </row>
    <row r="11" spans="1:2" ht="12.75">
      <c r="A11" s="6" t="s">
        <v>75</v>
      </c>
      <c r="B11" s="8" t="s">
        <v>76</v>
      </c>
    </row>
    <row r="12" ht="12.75">
      <c r="A12" s="7"/>
    </row>
    <row r="13" ht="12.75">
      <c r="B13" s="6" t="s">
        <v>11</v>
      </c>
    </row>
    <row r="14" spans="1:2" ht="12.75">
      <c r="A14" s="6" t="s">
        <v>10</v>
      </c>
      <c r="B14" s="6" t="s">
        <v>58</v>
      </c>
    </row>
    <row r="15" spans="1:2" ht="12.75" customHeight="1">
      <c r="A15" s="6" t="s">
        <v>9</v>
      </c>
      <c r="B15" s="6" t="s">
        <v>59</v>
      </c>
    </row>
    <row r="16" spans="1:2" ht="12.75">
      <c r="A16" s="6" t="s">
        <v>8</v>
      </c>
      <c r="B16" s="6" t="s">
        <v>60</v>
      </c>
    </row>
    <row r="17" spans="1:2" ht="12.75">
      <c r="A17" s="6" t="s">
        <v>7</v>
      </c>
      <c r="B17" s="6" t="s">
        <v>61</v>
      </c>
    </row>
    <row r="18" spans="1:2" ht="12.75">
      <c r="A18" s="6" t="s">
        <v>6</v>
      </c>
      <c r="B18" s="6" t="s">
        <v>62</v>
      </c>
    </row>
    <row r="20" s="8" customFormat="1" ht="12.75">
      <c r="A20" s="8" t="s">
        <v>21</v>
      </c>
    </row>
    <row r="21" spans="1:2" s="8" customFormat="1" ht="12.75">
      <c r="A21" s="8" t="s">
        <v>22</v>
      </c>
      <c r="B21" s="8" t="s">
        <v>32</v>
      </c>
    </row>
    <row r="22" spans="1:2" ht="12.75">
      <c r="A22" s="9" t="s">
        <v>35</v>
      </c>
      <c r="B22" s="9" t="s">
        <v>23</v>
      </c>
    </row>
    <row r="23" spans="1:2" ht="12.75">
      <c r="A23" s="13" t="s">
        <v>64</v>
      </c>
      <c r="B23" s="9" t="s">
        <v>24</v>
      </c>
    </row>
    <row r="24" spans="1:2" ht="12.75">
      <c r="A24" s="9" t="s">
        <v>36</v>
      </c>
      <c r="B24" s="9" t="s">
        <v>25</v>
      </c>
    </row>
    <row r="25" spans="1:2" ht="12.75">
      <c r="A25" s="9" t="s">
        <v>37</v>
      </c>
      <c r="B25" s="9" t="s">
        <v>26</v>
      </c>
    </row>
    <row r="26" spans="1:2" ht="12.75">
      <c r="A26" s="18" t="s">
        <v>57</v>
      </c>
      <c r="B26" s="9" t="s">
        <v>27</v>
      </c>
    </row>
    <row r="27" spans="1:2" ht="12.75">
      <c r="A27" s="19" t="s">
        <v>39</v>
      </c>
      <c r="B27" s="9" t="s">
        <v>28</v>
      </c>
    </row>
    <row r="28" spans="1:2" ht="12.75">
      <c r="A28" s="48" t="s">
        <v>63</v>
      </c>
      <c r="B28" s="9" t="s">
        <v>29</v>
      </c>
    </row>
    <row r="29" spans="1:2" ht="12.75">
      <c r="A29" s="9" t="s">
        <v>41</v>
      </c>
      <c r="B29" s="9" t="s">
        <v>30</v>
      </c>
    </row>
    <row r="30" spans="1:2" ht="12.75">
      <c r="A30" s="9" t="s">
        <v>42</v>
      </c>
      <c r="B30" s="9" t="s">
        <v>31</v>
      </c>
    </row>
    <row r="31" spans="1:2" ht="12.75">
      <c r="A31" s="9" t="s">
        <v>43</v>
      </c>
      <c r="B31" s="9" t="s">
        <v>56</v>
      </c>
    </row>
    <row r="32" ht="12.75">
      <c r="A32" s="47" t="s">
        <v>65</v>
      </c>
    </row>
    <row r="33" ht="12.75">
      <c r="A33" s="12" t="s">
        <v>44</v>
      </c>
    </row>
    <row r="35" spans="1:4" s="8" customFormat="1" ht="12.75">
      <c r="A35" s="8" t="s">
        <v>45</v>
      </c>
      <c r="D35" s="8" t="s">
        <v>46</v>
      </c>
    </row>
    <row r="36" spans="1:5" ht="12.75">
      <c r="A36" s="5" t="s">
        <v>35</v>
      </c>
      <c r="B36" s="5" t="e">
        <f>COUNTIF('P2'!$B$15:$C$42,A22)+COUNTIF('P3'!$B$15:$C$42,A22)+COUNTIF('P4'!$B$15:$C$42,A22)+COUNTIF('[1]P5'!$B$15:$C$42,A22)+COUNTIF(#REF!,A22)</f>
        <v>#VALUE!</v>
      </c>
      <c r="D36" s="9" t="s">
        <v>23</v>
      </c>
      <c r="E36" s="5" t="e">
        <f>COUNTIF('P2'!$B$15:$C$42,B22)+COUNTIF('P3'!$B$15:$C$42,B22)+COUNTIF('P4'!$B$15:$C$42,B22)+COUNTIF('[1]P5'!$B$15:$C$42,B22)+COUNTIF(#REF!,B22)</f>
        <v>#VALUE!</v>
      </c>
    </row>
    <row r="37" spans="1:5" ht="12.75">
      <c r="A37" s="5" t="s">
        <v>34</v>
      </c>
      <c r="B37" s="5" t="e">
        <f>COUNTIF('P2'!$B$15:$C$42,A23)+COUNTIF('P3'!$B$15:$C$42,A23)+COUNTIF('P4'!$B$15:$C$42,A23)+COUNTIF('[1]P5'!$B$15:$C$42,A23)+COUNTIF(#REF!,A23)</f>
        <v>#VALUE!</v>
      </c>
      <c r="D37" s="9" t="s">
        <v>24</v>
      </c>
      <c r="E37" s="5" t="e">
        <f>COUNTIF('P2'!$B$15:$C$42,B23)+COUNTIF('P3'!$B$15:$C$42,B23)+COUNTIF('P4'!$B$15:$C$42,B23)+COUNTIF('[1]P5'!$B$15:$C$42,B23)+COUNTIF(#REF!,B23)</f>
        <v>#VALUE!</v>
      </c>
    </row>
    <row r="38" spans="1:5" ht="12.75">
      <c r="A38" s="5" t="s">
        <v>36</v>
      </c>
      <c r="B38" s="5" t="e">
        <f>COUNTIF('P2'!$B$15:$C$42,A24)+COUNTIF('P3'!$B$15:$C$42,A24)+COUNTIF('P4'!$B$15:$C$42,A24)+COUNTIF('[1]P5'!$B$15:$C$42,A24)+COUNTIF(#REF!,A24)</f>
        <v>#VALUE!</v>
      </c>
      <c r="D38" s="9" t="s">
        <v>25</v>
      </c>
      <c r="E38" s="5" t="e">
        <f>COUNTIF('P2'!$B$15:$C$42,B24)+COUNTIF('P3'!$B$15:$C$42,B24)+COUNTIF('P4'!$B$15:$C$42,B24)+COUNTIF('[1]P5'!$B$15:$C$42,B24)+COUNTIF(#REF!,B24)</f>
        <v>#VALUE!</v>
      </c>
    </row>
    <row r="39" spans="1:5" ht="12.75">
      <c r="A39" s="5" t="s">
        <v>37</v>
      </c>
      <c r="B39" s="5" t="e">
        <f>COUNTIF('P2'!$B$15:$C$42,A25)+COUNTIF('P3'!$B$15:$C$42,A25)+COUNTIF('P4'!$B$15:$C$42,A25)+COUNTIF('[1]P5'!$B$15:$C$42,A25)+COUNTIF(#REF!,A25)</f>
        <v>#VALUE!</v>
      </c>
      <c r="D39" s="9" t="s">
        <v>26</v>
      </c>
      <c r="E39" s="5" t="e">
        <f>COUNTIF('P2'!$B$15:$C$42,B25)+COUNTIF('P3'!$B$15:$C$42,B25)+COUNTIF('P4'!$B$15:$C$42,B25)+COUNTIF('[1]P5'!$B$15:$C$42,B25)+COUNTIF(#REF!,B25)</f>
        <v>#VALUE!</v>
      </c>
    </row>
    <row r="40" spans="1:5" ht="12.75">
      <c r="A40" s="5" t="s">
        <v>38</v>
      </c>
      <c r="B40" s="5" t="e">
        <f>COUNTIF('P2'!$B$15:$C$42,A26)+COUNTIF('P3'!$B$15:$C$42,A26)+COUNTIF('P4'!$B$15:$C$42,A26)+COUNTIF('[1]P5'!$B$15:$C$42,A26)+COUNTIF(#REF!,A26)</f>
        <v>#VALUE!</v>
      </c>
      <c r="D40" s="9" t="s">
        <v>27</v>
      </c>
      <c r="E40" s="5" t="e">
        <f>COUNTIF('P2'!$B$15:$C$42,B26)+COUNTIF('P3'!$B$15:$C$42,B26)+COUNTIF('P4'!$B$15:$C$42,B26)+COUNTIF('[1]P5'!$B$15:$C$42,B26)+COUNTIF(#REF!,B26)</f>
        <v>#VALUE!</v>
      </c>
    </row>
    <row r="41" spans="1:5" ht="12.75">
      <c r="A41" s="5" t="s">
        <v>39</v>
      </c>
      <c r="B41" s="5" t="e">
        <f>COUNTIF('P2'!$B$15:$C$42,A27)+COUNTIF('P3'!$B$15:$C$42,A27)+COUNTIF('P4'!$B$15:$C$42,A27)+COUNTIF('[1]P5'!$B$15:$C$42,A27)+COUNTIF(#REF!,A27)</f>
        <v>#VALUE!</v>
      </c>
      <c r="D41" s="9" t="s">
        <v>28</v>
      </c>
      <c r="E41" s="5" t="e">
        <f>COUNTIF('P2'!$B$15:$C$42,B27)+COUNTIF('P3'!$B$15:$C$42,B27)+COUNTIF('P4'!$B$15:$C$42,B27)+COUNTIF('[1]P5'!$B$15:$C$42,B27)+COUNTIF(#REF!,B27)</f>
        <v>#VALUE!</v>
      </c>
    </row>
    <row r="42" spans="1:5" ht="12.75">
      <c r="A42" s="5" t="s">
        <v>40</v>
      </c>
      <c r="B42" s="5" t="e">
        <f>COUNTIF('P2'!$B$15:$C$42,A28)+COUNTIF('P3'!$B$15:$C$42,A28)+COUNTIF('P4'!$B$15:$C$42,A28)+COUNTIF('[1]P5'!$B$15:$C$42,A28)+COUNTIF(#REF!,A28)</f>
        <v>#VALUE!</v>
      </c>
      <c r="D42" s="9" t="s">
        <v>29</v>
      </c>
      <c r="E42" s="5" t="e">
        <f>COUNTIF('P2'!$B$15:$C$42,B28)+COUNTIF('P3'!$B$15:$C$42,B28)+COUNTIF('P4'!$B$15:$C$42,B28)+COUNTIF('[1]P5'!$B$15:$C$42,B28)+COUNTIF(#REF!,B28)</f>
        <v>#VALUE!</v>
      </c>
    </row>
    <row r="43" spans="1:5" ht="12.75">
      <c r="A43" s="5" t="s">
        <v>41</v>
      </c>
      <c r="B43" s="5" t="e">
        <f>COUNTIF('P2'!$B$15:$C$42,A29)+COUNTIF('P3'!$B$15:$C$42,A29)+COUNTIF('P4'!$B$15:$C$42,A29)+COUNTIF('[1]P5'!$B$15:$C$42,A29)+COUNTIF(#REF!,A29)</f>
        <v>#VALUE!</v>
      </c>
      <c r="D43" s="9" t="s">
        <v>30</v>
      </c>
      <c r="E43" s="5" t="e">
        <f>COUNTIF('P2'!$B$15:$C$42,B29)+COUNTIF('P3'!$B$15:$C$42,B29)+COUNTIF('P4'!$B$15:$C$42,B29)+COUNTIF('[1]P5'!$B$15:$C$42,B29)+COUNTIF(#REF!,B29)</f>
        <v>#VALUE!</v>
      </c>
    </row>
    <row r="44" spans="1:5" ht="12.75">
      <c r="A44" s="5" t="s">
        <v>42</v>
      </c>
      <c r="B44" s="5" t="e">
        <f>COUNTIF('P2'!$B$15:$C$42,A30)+COUNTIF('P3'!$B$15:$C$42,A30)+COUNTIF('P4'!$B$15:$C$42,A30)+COUNTIF('[1]P5'!$B$15:$C$42,A30)+COUNTIF(#REF!,A30)</f>
        <v>#VALUE!</v>
      </c>
      <c r="D44" s="9" t="s">
        <v>31</v>
      </c>
      <c r="E44" s="5" t="e">
        <f>COUNTIF('P2'!$B$15:$C$42,B30)+COUNTIF('P3'!$B$15:$C$42,B30)+COUNTIF('P4'!$B$15:$C$42,B30)+COUNTIF('[1]P5'!$B$15:$C$42,B30)+COUNTIF(#REF!,B30)</f>
        <v>#VALUE!</v>
      </c>
    </row>
    <row r="45" spans="1:5" ht="12.75">
      <c r="A45" s="5" t="s">
        <v>43</v>
      </c>
      <c r="B45" s="5" t="e">
        <f>COUNTIF('P2'!$B$15:$C$42,A31)+COUNTIF('P3'!$B$15:$C$42,A31)+COUNTIF('P4'!$B$15:$C$42,A31)+COUNTIF('[1]P5'!$B$15:$C$42,A31)+COUNTIF(#REF!,A31)</f>
        <v>#VALUE!</v>
      </c>
      <c r="D45" s="9" t="s">
        <v>56</v>
      </c>
      <c r="E45" s="5" t="e">
        <f>COUNTIF('P2'!$B$15:$C$42,B31)+COUNTIF('P3'!$B$15:$C$42,B31)+COUNTIF('P4'!$B$15:$C$42,B31)+COUNTIF('[1]P5'!$B$15:$C$42,B31)+COUNTIF(#REF!,B31)</f>
        <v>#VALUE!</v>
      </c>
    </row>
    <row r="46" spans="1:5" ht="12.75">
      <c r="A46" s="5" t="s">
        <v>33</v>
      </c>
      <c r="B46" s="5" t="e">
        <f>COUNTIF('P2'!$B$15:$C$42,A32)+COUNTIF('P3'!$B$15:$C$42,A32)+COUNTIF('P4'!$B$15:$C$42,A32)+COUNTIF('[1]P5'!$B$15:$C$42,A32)+COUNTIF(#REF!,A32)</f>
        <v>#VALUE!</v>
      </c>
      <c r="D46" s="9" t="s">
        <v>55</v>
      </c>
      <c r="E46" s="5" t="e">
        <f>SUM(E36:E45)</f>
        <v>#VALUE!</v>
      </c>
    </row>
    <row r="47" spans="1:2" ht="12.75">
      <c r="A47" s="5" t="s">
        <v>44</v>
      </c>
      <c r="B47" s="5" t="e">
        <f>COUNTIF('P2'!$B$15:$C$42,A33)+COUNTIF('P3'!$B$15:$C$42,A33)+COUNTIF('P4'!$B$15:$C$42,A33)+COUNTIF('[1]P5'!$B$15:$C$42,A33)+COUNTIF(#REF!,A33)</f>
        <v>#VALUE!</v>
      </c>
    </row>
    <row r="48" spans="1:2" ht="12.75">
      <c r="A48" s="9" t="s">
        <v>54</v>
      </c>
      <c r="B48" s="5" t="e">
        <f>SUM(B36:B47)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Veronique Martin</cp:lastModifiedBy>
  <cp:lastPrinted>2021-09-02T09:22:50Z</cp:lastPrinted>
  <dcterms:created xsi:type="dcterms:W3CDTF">2014-05-16T14:48:43Z</dcterms:created>
  <dcterms:modified xsi:type="dcterms:W3CDTF">2023-07-07T12:00:01Z</dcterms:modified>
  <cp:category/>
  <cp:version/>
  <cp:contentType/>
  <cp:contentStatus/>
</cp:coreProperties>
</file>