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données" sheetId="6" r:id="rId6"/>
  </sheets>
  <definedNames>
    <definedName name="Circos">'données'!$A$21:$A$33</definedName>
    <definedName name="niveaux">'données'!$B$21:$B$30</definedName>
    <definedName name="_xlnm.Print_Area" localSheetId="1">'P2'!$A$1:$H$43</definedName>
  </definedNames>
  <calcPr fullCalcOnLoad="1"/>
</workbook>
</file>

<file path=xl/sharedStrings.xml><?xml version="1.0" encoding="utf-8"?>
<sst xmlns="http://schemas.openxmlformats.org/spreadsheetml/2006/main" count="434" uniqueCount="180">
  <si>
    <t>ENSEIGNEMENT  DE LA NATATION</t>
  </si>
  <si>
    <t>EN FAVEUR DES ELEVES DES ECOLES ELEMENTAIRES</t>
  </si>
  <si>
    <t>LUNDI</t>
  </si>
  <si>
    <t>MARDI</t>
  </si>
  <si>
    <t>JEUDI</t>
  </si>
  <si>
    <t>VENDREDI</t>
  </si>
  <si>
    <t>15h05 15h50</t>
  </si>
  <si>
    <t>5ème créneau</t>
  </si>
  <si>
    <t>4ème créneau</t>
  </si>
  <si>
    <t>3ème créneau</t>
  </si>
  <si>
    <t>2ème créneau</t>
  </si>
  <si>
    <t>1er créneau</t>
  </si>
  <si>
    <t>Horaires</t>
  </si>
  <si>
    <t>fin  du créneau</t>
  </si>
  <si>
    <t>début du créneau</t>
  </si>
  <si>
    <t>Dates</t>
  </si>
  <si>
    <t>Année scolaire</t>
  </si>
  <si>
    <t xml:space="preserve">Piscine </t>
  </si>
  <si>
    <t xml:space="preserve">Données à remplir, le fichier sera modifié automatiquement </t>
  </si>
  <si>
    <t>ANNEE SCOLAIRE</t>
  </si>
  <si>
    <t>Début des cours :</t>
  </si>
  <si>
    <t>Fin des cours :</t>
  </si>
  <si>
    <t>Nb accompagnateur</t>
  </si>
  <si>
    <t>listes choix déroulant :</t>
  </si>
  <si>
    <t>Circo</t>
  </si>
  <si>
    <t>CP</t>
  </si>
  <si>
    <t>CP/CE1</t>
  </si>
  <si>
    <t>CE1</t>
  </si>
  <si>
    <t>CE1/CE2</t>
  </si>
  <si>
    <t>CE2</t>
  </si>
  <si>
    <t>CE2/CM1</t>
  </si>
  <si>
    <t>CM1</t>
  </si>
  <si>
    <t>CM1/CM2</t>
  </si>
  <si>
    <t>CM2</t>
  </si>
  <si>
    <t>niveaux</t>
  </si>
  <si>
    <t>STBG 11</t>
  </si>
  <si>
    <t>STBG 2</t>
  </si>
  <si>
    <t>STBG 1</t>
  </si>
  <si>
    <t>STBG 3</t>
  </si>
  <si>
    <t>STBG 4</t>
  </si>
  <si>
    <t>STBG 5</t>
  </si>
  <si>
    <t>STBG 6</t>
  </si>
  <si>
    <t>STBG 7</t>
  </si>
  <si>
    <t>STBG 8</t>
  </si>
  <si>
    <t>STBG 9</t>
  </si>
  <si>
    <t>STBG 10</t>
  </si>
  <si>
    <t>STBG IENA</t>
  </si>
  <si>
    <t>répartion des créneaux :</t>
  </si>
  <si>
    <t>répartion des niveaux :</t>
  </si>
  <si>
    <t>de 8h50 à 9h40</t>
  </si>
  <si>
    <t>PREMIERE PERIODE</t>
  </si>
  <si>
    <t>de 14h30 à 15h20</t>
  </si>
  <si>
    <t xml:space="preserve"> la ROBERTSAU</t>
  </si>
  <si>
    <t>de 9h30 à 10h25</t>
  </si>
  <si>
    <t>de 10h25 à 11h20</t>
  </si>
  <si>
    <t>Plan d'utilisation pour la piscine de la Robertsau</t>
  </si>
  <si>
    <t>Horaires 
Bassin</t>
  </si>
  <si>
    <t>10h15*
à
11h*</t>
  </si>
  <si>
    <t>MERCREDI*</t>
  </si>
  <si>
    <t>DEUXIEME PERIODE</t>
  </si>
  <si>
    <t>TROISIEME PERIODE</t>
  </si>
  <si>
    <t>QUATRIEME PERIODE</t>
  </si>
  <si>
    <t>CINQUIEME PERIODE</t>
  </si>
  <si>
    <t xml:space="preserve">toal créneau : </t>
  </si>
  <si>
    <t xml:space="preserve">toal classes : </t>
  </si>
  <si>
    <t>CLIS</t>
  </si>
  <si>
    <t>STBG 2 + IENA</t>
  </si>
  <si>
    <t>Robertsau</t>
  </si>
  <si>
    <t>Durand</t>
  </si>
  <si>
    <t>Providence</t>
  </si>
  <si>
    <t>Delay</t>
  </si>
  <si>
    <t>Voirand</t>
  </si>
  <si>
    <t>Barreault</t>
  </si>
  <si>
    <t>26+26</t>
  </si>
  <si>
    <t>Niederau</t>
  </si>
  <si>
    <t>Silvestrin</t>
  </si>
  <si>
    <t>Gaillard</t>
  </si>
  <si>
    <t>28+28</t>
  </si>
  <si>
    <t>Gossmann</t>
  </si>
  <si>
    <t>Branly</t>
  </si>
  <si>
    <t>Delemontex</t>
  </si>
  <si>
    <t>Kreis</t>
  </si>
  <si>
    <t>24+24</t>
  </si>
  <si>
    <t>Lauth</t>
  </si>
  <si>
    <t>Kretz</t>
  </si>
  <si>
    <t>Schwilgué</t>
  </si>
  <si>
    <t>Pigeot</t>
  </si>
  <si>
    <t>Blum</t>
  </si>
  <si>
    <t>Jatteau</t>
  </si>
  <si>
    <t>23+26</t>
  </si>
  <si>
    <t>CE1 + ULIS</t>
  </si>
  <si>
    <t>Notre Dame</t>
  </si>
  <si>
    <t>Baas</t>
  </si>
  <si>
    <t>Hochwelker</t>
  </si>
  <si>
    <t>Nock</t>
  </si>
  <si>
    <t>25+26</t>
  </si>
  <si>
    <t>STBG 2 +STBG 11</t>
  </si>
  <si>
    <t>Ferreira</t>
  </si>
  <si>
    <t>STBG 2 / STBG 7</t>
  </si>
  <si>
    <t>Campigotto</t>
  </si>
  <si>
    <t>24+27</t>
  </si>
  <si>
    <t>Roth-Klumb</t>
  </si>
  <si>
    <t>30+25</t>
  </si>
  <si>
    <t>Schlebusch</t>
  </si>
  <si>
    <t>27+30</t>
  </si>
  <si>
    <t>Pourtalès</t>
  </si>
  <si>
    <t>Magne</t>
  </si>
  <si>
    <t>???</t>
  </si>
  <si>
    <t>26+10+28</t>
  </si>
  <si>
    <t>27+25</t>
  </si>
  <si>
    <t>Faye</t>
  </si>
  <si>
    <t>Drouin</t>
  </si>
  <si>
    <t>25+25</t>
  </si>
  <si>
    <t>26+28</t>
  </si>
  <si>
    <t>Itsweire</t>
  </si>
  <si>
    <t>Pozzi</t>
  </si>
  <si>
    <t>25+30</t>
  </si>
  <si>
    <t>Kautz</t>
  </si>
  <si>
    <t>Thevenard/Tidu</t>
  </si>
  <si>
    <t>Petit</t>
  </si>
  <si>
    <t>2017/2018</t>
  </si>
  <si>
    <t>jeudi 11 septembre</t>
  </si>
  <si>
    <t>vendredi 20 octobre</t>
  </si>
  <si>
    <t>lundi 6 novembre</t>
  </si>
  <si>
    <t>vendredi 22 décembre</t>
  </si>
  <si>
    <t>lundi 8 janvier</t>
  </si>
  <si>
    <t>vendredi 23 février</t>
  </si>
  <si>
    <t xml:space="preserve"> lundi 12 mars</t>
  </si>
  <si>
    <t>vendredi 20 avril</t>
  </si>
  <si>
    <t>lundi 7 mai</t>
  </si>
  <si>
    <t>vendredi 22 juin</t>
  </si>
  <si>
    <t>Ste Clotilde</t>
  </si>
  <si>
    <t>Beaulieu</t>
  </si>
  <si>
    <t>Christ</t>
  </si>
  <si>
    <t>STURM 1</t>
  </si>
  <si>
    <t>STURM 2</t>
  </si>
  <si>
    <t>STURM 3</t>
  </si>
  <si>
    <t>STURM 4</t>
  </si>
  <si>
    <t>25+</t>
  </si>
  <si>
    <t>E EUROPEENNE</t>
  </si>
  <si>
    <t>Lucie Berger</t>
  </si>
  <si>
    <t>Wallace</t>
  </si>
  <si>
    <t>Shumacher</t>
  </si>
  <si>
    <t>22+26</t>
  </si>
  <si>
    <t>PLANNING PROVISOIRE</t>
  </si>
  <si>
    <t>Rigaud</t>
  </si>
  <si>
    <t>Royer</t>
  </si>
  <si>
    <t>26 et 25</t>
  </si>
  <si>
    <t>Lang</t>
  </si>
  <si>
    <t>Fabre</t>
  </si>
  <si>
    <t>STURM 5</t>
  </si>
  <si>
    <t>Helwig</t>
  </si>
  <si>
    <t>STURM 6</t>
  </si>
  <si>
    <t>Vollmer</t>
  </si>
  <si>
    <t>Schuman</t>
  </si>
  <si>
    <t>Erba</t>
  </si>
  <si>
    <t>Fonseca</t>
  </si>
  <si>
    <t>STURM 7</t>
  </si>
  <si>
    <t>Wund</t>
  </si>
  <si>
    <t>STURM 9</t>
  </si>
  <si>
    <t>Ulis 1 et Ulis2</t>
  </si>
  <si>
    <t>Grunewald et ?</t>
  </si>
  <si>
    <t>22 et 22</t>
  </si>
  <si>
    <t xml:space="preserve"> 9h30*
à
 10h15*</t>
  </si>
  <si>
    <t>Notre Dame de Sion</t>
  </si>
  <si>
    <t>Wagner</t>
  </si>
  <si>
    <t>La Wantzenau</t>
  </si>
  <si>
    <t>Avignon</t>
  </si>
  <si>
    <t>21+24</t>
  </si>
  <si>
    <t>Wattebled</t>
  </si>
  <si>
    <t>Hoffmann</t>
  </si>
  <si>
    <t>20+26</t>
  </si>
  <si>
    <t>At Home</t>
  </si>
  <si>
    <t>Mammosser</t>
  </si>
  <si>
    <t>23+25</t>
  </si>
  <si>
    <t>Kubler</t>
  </si>
  <si>
    <t>la Wantzenau</t>
  </si>
  <si>
    <t>Ludwig</t>
  </si>
  <si>
    <t>Weber</t>
  </si>
  <si>
    <t>24+23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</si>
</sst>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 F&quot;;[Red]\-#,##0&quot; F&quot;"/>
    <numFmt numFmtId="181" formatCode="#,##0.00&quot; F&quot;;[Red]\-#,##0.00&quot; F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MS Sans Serif"/>
      <family val="2"/>
    </font>
    <font>
      <b/>
      <sz val="10"/>
      <name val="Arial"/>
      <family val="2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sz val="18"/>
      <color indexed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MS Sans Serif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2"/>
      <color indexed="30"/>
      <name val="MS Sans Serif"/>
      <family val="2"/>
    </font>
    <font>
      <b/>
      <sz val="10"/>
      <color indexed="30"/>
      <name val="MS Sans Serif"/>
      <family val="2"/>
    </font>
    <font>
      <b/>
      <sz val="10"/>
      <color indexed="30"/>
      <name val="Arial"/>
      <family val="2"/>
    </font>
    <font>
      <b/>
      <sz val="18"/>
      <color theme="3"/>
      <name val="Cambria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2"/>
      <color rgb="FF0070C0"/>
      <name val="MS Sans Serif"/>
      <family val="2"/>
    </font>
    <font>
      <b/>
      <sz val="10"/>
      <color rgb="FF0070C0"/>
      <name val="MS Sans Serif"/>
      <family val="2"/>
    </font>
    <font>
      <b/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28" borderId="1" applyNumberFormat="0" applyAlignment="0" applyProtection="0"/>
    <xf numFmtId="0" fontId="23" fillId="29" borderId="1" applyNumberFormat="0" applyAlignment="0" applyProtection="0"/>
    <xf numFmtId="0" fontId="5" fillId="0" borderId="2" applyNumberFormat="0" applyFill="0" applyAlignment="0" applyProtection="0"/>
    <xf numFmtId="0" fontId="18" fillId="30" borderId="3" applyNumberFormat="0" applyAlignment="0" applyProtection="0"/>
    <xf numFmtId="0" fontId="0" fillId="10" borderId="4" applyNumberFormat="0" applyAlignment="0" applyProtection="0"/>
    <xf numFmtId="0" fontId="6" fillId="7" borderId="1" applyNumberFormat="0" applyAlignment="0" applyProtection="0"/>
    <xf numFmtId="0" fontId="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" fillId="9" borderId="1" applyNumberFormat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0" borderId="4" applyNumberFormat="0" applyAlignment="0" applyProtection="0"/>
    <xf numFmtId="0" fontId="11" fillId="29" borderId="9" applyNumberFormat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6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30" borderId="3" applyNumberFormat="0" applyAlignment="0" applyProtection="0"/>
    <xf numFmtId="0" fontId="2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87" applyFont="1" applyBorder="1" applyAlignment="1">
      <alignment horizontal="center"/>
      <protection/>
    </xf>
    <xf numFmtId="0" fontId="9" fillId="0" borderId="0" xfId="87" applyAlignment="1">
      <alignment horizontal="center"/>
      <protection/>
    </xf>
    <xf numFmtId="0" fontId="19" fillId="32" borderId="0" xfId="87" applyFont="1" applyFill="1" applyBorder="1" applyAlignment="1">
      <alignment horizontal="center"/>
      <protection/>
    </xf>
    <xf numFmtId="0" fontId="19" fillId="0" borderId="0" xfId="87" applyFont="1" applyAlignment="1">
      <alignment horizontal="center"/>
      <protection/>
    </xf>
    <xf numFmtId="0" fontId="19" fillId="4" borderId="13" xfId="87" applyFont="1" applyFill="1" applyBorder="1" applyAlignment="1">
      <alignment horizontal="center" vertical="center"/>
      <protection/>
    </xf>
    <xf numFmtId="0" fontId="19" fillId="4" borderId="14" xfId="87" applyFont="1" applyFill="1" applyBorder="1" applyAlignment="1">
      <alignment horizontal="center" vertical="center"/>
      <protection/>
    </xf>
    <xf numFmtId="0" fontId="9" fillId="0" borderId="0" xfId="85">
      <alignment/>
      <protection/>
    </xf>
    <xf numFmtId="0" fontId="20" fillId="0" borderId="0" xfId="85" applyFont="1" applyAlignment="1">
      <alignment horizontal="left" vertical="center"/>
      <protection/>
    </xf>
    <xf numFmtId="0" fontId="9" fillId="0" borderId="0" xfId="85" applyAlignment="1">
      <alignment horizontal="left"/>
      <protection/>
    </xf>
    <xf numFmtId="0" fontId="20" fillId="0" borderId="0" xfId="85" applyFont="1">
      <alignment/>
      <protection/>
    </xf>
    <xf numFmtId="0" fontId="9" fillId="0" borderId="0" xfId="85" applyFont="1">
      <alignment/>
      <protection/>
    </xf>
    <xf numFmtId="0" fontId="20" fillId="0" borderId="0" xfId="0" applyFont="1" applyAlignment="1">
      <alignment horizontal="center" vertical="center"/>
    </xf>
    <xf numFmtId="0" fontId="19" fillId="32" borderId="0" xfId="87" applyFont="1" applyFill="1" applyBorder="1" applyAlignment="1">
      <alignment horizontal="right"/>
      <protection/>
    </xf>
    <xf numFmtId="0" fontId="28" fillId="21" borderId="15" xfId="0" applyNumberFormat="1" applyFont="1" applyFill="1" applyBorder="1" applyAlignment="1">
      <alignment/>
    </xf>
    <xf numFmtId="0" fontId="28" fillId="27" borderId="15" xfId="65" applyNumberFormat="1" applyFont="1" applyFill="1" applyBorder="1" applyAlignment="1" applyProtection="1">
      <alignment/>
      <protection/>
    </xf>
    <xf numFmtId="0" fontId="28" fillId="33" borderId="16" xfId="0" applyNumberFormat="1" applyFont="1" applyFill="1" applyBorder="1" applyAlignment="1">
      <alignment/>
    </xf>
    <xf numFmtId="0" fontId="28" fillId="32" borderId="15" xfId="65" applyNumberFormat="1" applyFont="1" applyFill="1" applyBorder="1" applyAlignment="1" applyProtection="1">
      <alignment/>
      <protection/>
    </xf>
    <xf numFmtId="0" fontId="20" fillId="7" borderId="17" xfId="87" applyFont="1" applyFill="1" applyBorder="1" applyAlignment="1">
      <alignment horizontal="center" vertical="center" wrapText="1"/>
      <protection/>
    </xf>
    <xf numFmtId="0" fontId="19" fillId="32" borderId="0" xfId="87" applyFont="1" applyFill="1" applyBorder="1" applyAlignment="1">
      <alignment horizontal="left"/>
      <protection/>
    </xf>
    <xf numFmtId="0" fontId="30" fillId="4" borderId="14" xfId="87" applyFont="1" applyFill="1" applyBorder="1" applyAlignment="1">
      <alignment horizontal="center" vertical="center"/>
      <protection/>
    </xf>
    <xf numFmtId="0" fontId="29" fillId="34" borderId="18" xfId="0" applyFont="1" applyFill="1" applyBorder="1" applyAlignment="1">
      <alignment horizontal="center" vertical="center" wrapText="1"/>
    </xf>
    <xf numFmtId="0" fontId="31" fillId="7" borderId="13" xfId="87" applyFont="1" applyFill="1" applyBorder="1" applyAlignment="1">
      <alignment horizontal="center" vertical="center" wrapText="1"/>
      <protection/>
    </xf>
    <xf numFmtId="0" fontId="32" fillId="0" borderId="0" xfId="87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35" borderId="0" xfId="85" applyFont="1" applyFill="1">
      <alignment/>
      <protection/>
    </xf>
    <xf numFmtId="0" fontId="9" fillId="36" borderId="0" xfId="85" applyFont="1" applyFill="1">
      <alignment/>
      <protection/>
    </xf>
    <xf numFmtId="0" fontId="37" fillId="0" borderId="0" xfId="0" applyFont="1" applyAlignment="1">
      <alignment/>
    </xf>
    <xf numFmtId="0" fontId="21" fillId="0" borderId="0" xfId="87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29" fillId="37" borderId="20" xfId="87" applyNumberFormat="1" applyFont="1" applyFill="1" applyBorder="1" applyAlignment="1">
      <alignment/>
      <protection/>
    </xf>
    <xf numFmtId="0" fontId="46" fillId="4" borderId="14" xfId="87" applyFont="1" applyFill="1" applyBorder="1" applyAlignment="1">
      <alignment horizontal="center" vertical="center"/>
      <protection/>
    </xf>
    <xf numFmtId="0" fontId="47" fillId="7" borderId="13" xfId="87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0" fillId="38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29" fillId="36" borderId="20" xfId="87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29" fillId="39" borderId="20" xfId="87" applyNumberFormat="1" applyFont="1" applyFill="1" applyBorder="1" applyAlignment="1">
      <alignment/>
      <protection/>
    </xf>
    <xf numFmtId="0" fontId="0" fillId="38" borderId="25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29" fillId="40" borderId="26" xfId="87" applyNumberFormat="1" applyFont="1" applyFill="1" applyBorder="1" applyAlignment="1">
      <alignment/>
      <protection/>
    </xf>
    <xf numFmtId="0" fontId="29" fillId="41" borderId="20" xfId="87" applyNumberFormat="1" applyFont="1" applyFill="1" applyBorder="1" applyAlignment="1">
      <alignment/>
      <protection/>
    </xf>
    <xf numFmtId="0" fontId="29" fillId="42" borderId="26" xfId="87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29" fillId="43" borderId="0" xfId="0" applyFont="1" applyFill="1" applyAlignment="1">
      <alignment/>
    </xf>
    <xf numFmtId="0" fontId="29" fillId="40" borderId="0" xfId="0" applyFont="1" applyFill="1" applyAlignment="1">
      <alignment/>
    </xf>
    <xf numFmtId="0" fontId="29" fillId="40" borderId="20" xfId="87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29" fillId="7" borderId="15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19" fillId="0" borderId="0" xfId="87" applyFont="1" applyBorder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1" fillId="4" borderId="0" xfId="87" applyFont="1" applyFill="1" applyBorder="1" applyAlignment="1">
      <alignment horizontal="center"/>
      <protection/>
    </xf>
    <xf numFmtId="0" fontId="36" fillId="32" borderId="0" xfId="87" applyFont="1" applyFill="1" applyBorder="1" applyAlignment="1">
      <alignment horizontal="center"/>
      <protection/>
    </xf>
  </cellXfs>
  <cellStyles count="9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cel_BuiltIn_40 % - Accent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 2 2" xfId="84"/>
    <cellStyle name="Normal 3" xfId="85"/>
    <cellStyle name="Normal 3 2" xfId="86"/>
    <cellStyle name="Normal_Feuil1" xfId="87"/>
    <cellStyle name="Note" xfId="88"/>
    <cellStyle name="Output" xfId="89"/>
    <cellStyle name="Percent" xfId="90"/>
    <cellStyle name="Satisfaisant" xfId="91"/>
    <cellStyle name="Sortie" xfId="92"/>
    <cellStyle name="Texte explicatif" xfId="93"/>
    <cellStyle name="Title" xfId="94"/>
    <cellStyle name="Titre" xfId="95"/>
    <cellStyle name="Titre 1" xfId="96"/>
    <cellStyle name="Titre 1" xfId="97"/>
    <cellStyle name="Titre 2" xfId="98"/>
    <cellStyle name="Titre 3" xfId="99"/>
    <cellStyle name="Titre 4" xfId="100"/>
    <cellStyle name="Total" xfId="101"/>
    <cellStyle name="Vérification" xfId="102"/>
    <cellStyle name="Warning Text" xfId="103"/>
  </cellStyles>
  <dxfs count="21"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31" sqref="L31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8" ht="18" customHeight="1">
      <c r="A5" s="3"/>
      <c r="B5" s="13"/>
      <c r="C5" s="19" t="s">
        <v>55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2017/2018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7" t="s">
        <v>50</v>
      </c>
      <c r="B9" s="67"/>
      <c r="C9" s="67"/>
      <c r="D9" s="67"/>
      <c r="E9" s="67"/>
      <c r="F9" s="67"/>
      <c r="G9" s="67"/>
      <c r="H9" s="67"/>
    </row>
    <row r="10" spans="1:8" ht="9.7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données!A7</f>
        <v>jeudi 11 septembre</v>
      </c>
      <c r="D11" s="12"/>
      <c r="G11" s="12" t="s">
        <v>21</v>
      </c>
      <c r="H11" s="12" t="str">
        <f>données!B7</f>
        <v>vendredi 20 octobre</v>
      </c>
    </row>
    <row r="12" spans="2:8" ht="12.75">
      <c r="B12" s="12"/>
      <c r="C12" s="12"/>
      <c r="D12" s="12"/>
      <c r="F12" s="12"/>
      <c r="G12" s="12"/>
      <c r="H12" s="12"/>
    </row>
    <row r="13" spans="1:8" ht="30.75" customHeight="1">
      <c r="A13" s="2"/>
      <c r="B13" s="2"/>
      <c r="C13" s="23" t="s">
        <v>144</v>
      </c>
      <c r="D13" s="2"/>
      <c r="E13" s="2"/>
      <c r="F13" s="2"/>
      <c r="G13" s="2"/>
      <c r="H13" s="2"/>
    </row>
    <row r="14" spans="1:8" ht="26.25" thickBot="1">
      <c r="A14" s="18" t="s">
        <v>56</v>
      </c>
      <c r="B14" s="5" t="s">
        <v>2</v>
      </c>
      <c r="C14" s="6" t="s">
        <v>3</v>
      </c>
      <c r="D14" s="36" t="s">
        <v>56</v>
      </c>
      <c r="E14" s="20" t="s">
        <v>58</v>
      </c>
      <c r="F14" s="18" t="s">
        <v>56</v>
      </c>
      <c r="G14" s="5" t="s">
        <v>4</v>
      </c>
      <c r="H14" s="5" t="s">
        <v>5</v>
      </c>
    </row>
    <row r="15" spans="1:8" ht="12.75" customHeight="1" thickTop="1">
      <c r="A15" s="59" t="str">
        <f>données!$B$15</f>
        <v>de 9h30 à 10h25</v>
      </c>
      <c r="B15" s="51" t="s">
        <v>35</v>
      </c>
      <c r="C15" s="45" t="s">
        <v>42</v>
      </c>
      <c r="D15" s="62" t="s">
        <v>163</v>
      </c>
      <c r="E15" s="50" t="s">
        <v>36</v>
      </c>
      <c r="F15" s="59" t="str">
        <f>données!$B$15</f>
        <v>de 9h30 à 10h25</v>
      </c>
      <c r="G15" s="51" t="str">
        <f>B15</f>
        <v>STBG 11</v>
      </c>
      <c r="H15" s="45" t="s">
        <v>42</v>
      </c>
    </row>
    <row r="16" spans="1:9" ht="12.75" customHeight="1">
      <c r="A16" s="60"/>
      <c r="B16" s="52" t="s">
        <v>134</v>
      </c>
      <c r="C16" s="57" t="s">
        <v>166</v>
      </c>
      <c r="D16" s="63"/>
      <c r="E16" s="52" t="s">
        <v>79</v>
      </c>
      <c r="F16" s="60"/>
      <c r="G16" s="52" t="str">
        <f aca="true" t="shared" si="0" ref="G16:H22">B16</f>
        <v>STURM 1</v>
      </c>
      <c r="H16" s="52" t="str">
        <f t="shared" si="0"/>
        <v>La Wantzenau</v>
      </c>
      <c r="I16" s="26"/>
    </row>
    <row r="17" spans="1:8" ht="12.75" customHeight="1">
      <c r="A17" s="60"/>
      <c r="B17" s="52" t="s">
        <v>25</v>
      </c>
      <c r="C17" s="52" t="s">
        <v>25</v>
      </c>
      <c r="D17" s="63"/>
      <c r="E17" s="52" t="s">
        <v>27</v>
      </c>
      <c r="F17" s="60"/>
      <c r="G17" s="52" t="str">
        <f>B17</f>
        <v>CP</v>
      </c>
      <c r="H17" s="52" t="str">
        <f>C17</f>
        <v>CP</v>
      </c>
    </row>
    <row r="18" spans="1:8" ht="12.75">
      <c r="A18" s="60"/>
      <c r="B18" s="43" t="s">
        <v>145</v>
      </c>
      <c r="C18" s="57" t="s">
        <v>169</v>
      </c>
      <c r="D18" s="63"/>
      <c r="E18" s="52" t="s">
        <v>103</v>
      </c>
      <c r="F18" s="60"/>
      <c r="G18" s="52" t="str">
        <f t="shared" si="0"/>
        <v>Rigaud</v>
      </c>
      <c r="H18" s="52" t="str">
        <f t="shared" si="0"/>
        <v>Wattebled</v>
      </c>
    </row>
    <row r="19" spans="1:8" ht="12.75">
      <c r="A19" s="60"/>
      <c r="B19" s="52" t="s">
        <v>135</v>
      </c>
      <c r="C19" s="57" t="s">
        <v>166</v>
      </c>
      <c r="D19" s="63"/>
      <c r="E19" s="52" t="s">
        <v>79</v>
      </c>
      <c r="F19" s="60"/>
      <c r="G19" s="52" t="str">
        <f t="shared" si="0"/>
        <v>STURM 2</v>
      </c>
      <c r="H19" s="52" t="str">
        <f t="shared" si="0"/>
        <v>La Wantzenau</v>
      </c>
    </row>
    <row r="20" spans="1:8" ht="12.75">
      <c r="A20" s="60"/>
      <c r="B20" s="52" t="s">
        <v>27</v>
      </c>
      <c r="C20" s="52" t="s">
        <v>27</v>
      </c>
      <c r="D20" s="63"/>
      <c r="E20" s="52" t="s">
        <v>27</v>
      </c>
      <c r="F20" s="60"/>
      <c r="G20" s="52" t="str">
        <f t="shared" si="0"/>
        <v>CE1</v>
      </c>
      <c r="H20" s="52" t="str">
        <f t="shared" si="0"/>
        <v>CE1</v>
      </c>
    </row>
    <row r="21" spans="1:8" ht="12.75">
      <c r="A21" s="60"/>
      <c r="B21" s="52" t="s">
        <v>146</v>
      </c>
      <c r="C21" s="57" t="s">
        <v>170</v>
      </c>
      <c r="D21" s="63"/>
      <c r="E21" s="52" t="s">
        <v>84</v>
      </c>
      <c r="F21" s="60"/>
      <c r="G21" s="52" t="str">
        <f t="shared" si="0"/>
        <v>Royer</v>
      </c>
      <c r="H21" s="52" t="str">
        <f t="shared" si="0"/>
        <v>Hoffmann</v>
      </c>
    </row>
    <row r="22" spans="1:8" ht="12.75">
      <c r="A22" s="60"/>
      <c r="B22" s="52"/>
      <c r="C22" s="52"/>
      <c r="D22" s="63"/>
      <c r="E22" s="52" t="s">
        <v>104</v>
      </c>
      <c r="F22" s="60"/>
      <c r="G22" s="52">
        <f t="shared" si="0"/>
        <v>0</v>
      </c>
      <c r="H22" s="52">
        <f t="shared" si="0"/>
        <v>0</v>
      </c>
    </row>
    <row r="23" spans="1:8" ht="13.5" thickBot="1">
      <c r="A23" s="61"/>
      <c r="B23" s="53" t="s">
        <v>147</v>
      </c>
      <c r="C23" s="58" t="s">
        <v>171</v>
      </c>
      <c r="D23" s="64"/>
      <c r="E23" s="53" t="s">
        <v>22</v>
      </c>
      <c r="F23" s="61"/>
      <c r="G23" s="53" t="str">
        <f>B23</f>
        <v>26 et 25</v>
      </c>
      <c r="H23" s="53" t="str">
        <f>C23</f>
        <v>20+26</v>
      </c>
    </row>
    <row r="24" spans="1:8" ht="12.75" customHeight="1" thickTop="1">
      <c r="A24" s="59" t="str">
        <f>données!$B$16</f>
        <v>de 10h25 à 11h20</v>
      </c>
      <c r="B24" s="51" t="s">
        <v>35</v>
      </c>
      <c r="C24" s="34" t="s">
        <v>36</v>
      </c>
      <c r="D24" s="62" t="s">
        <v>57</v>
      </c>
      <c r="E24" s="56" t="s">
        <v>66</v>
      </c>
      <c r="F24" s="59" t="str">
        <f>données!$B$16</f>
        <v>de 10h25 à 11h20</v>
      </c>
      <c r="G24" s="48"/>
      <c r="H24" s="34" t="s">
        <v>36</v>
      </c>
    </row>
    <row r="25" spans="1:8" ht="12.75" customHeight="1">
      <c r="A25" s="60"/>
      <c r="B25" s="33" t="s">
        <v>136</v>
      </c>
      <c r="C25" s="52" t="s">
        <v>85</v>
      </c>
      <c r="D25" s="63"/>
      <c r="E25" s="52" t="s">
        <v>85</v>
      </c>
      <c r="F25" s="60"/>
      <c r="G25" s="47"/>
      <c r="H25" s="52" t="str">
        <f>C25</f>
        <v>Schwilgué</v>
      </c>
    </row>
    <row r="26" spans="1:8" ht="12.75" customHeight="1">
      <c r="A26" s="60"/>
      <c r="B26" s="52" t="s">
        <v>25</v>
      </c>
      <c r="C26" s="52" t="s">
        <v>29</v>
      </c>
      <c r="D26" s="63"/>
      <c r="E26" s="52" t="s">
        <v>28</v>
      </c>
      <c r="F26" s="60"/>
      <c r="G26" s="47"/>
      <c r="H26" s="52" t="str">
        <f aca="true" t="shared" si="1" ref="H26:H32">C26</f>
        <v>CE2</v>
      </c>
    </row>
    <row r="27" spans="1:8" ht="12.75">
      <c r="A27" s="60"/>
      <c r="B27" s="52" t="s">
        <v>148</v>
      </c>
      <c r="C27" s="52" t="s">
        <v>88</v>
      </c>
      <c r="D27" s="63"/>
      <c r="E27" s="52" t="s">
        <v>118</v>
      </c>
      <c r="F27" s="60"/>
      <c r="G27" s="47"/>
      <c r="H27" s="52" t="str">
        <f t="shared" si="1"/>
        <v>Jatteau</v>
      </c>
    </row>
    <row r="28" spans="1:8" ht="12.75">
      <c r="A28" s="60"/>
      <c r="B28" s="33" t="s">
        <v>137</v>
      </c>
      <c r="C28" s="52" t="s">
        <v>85</v>
      </c>
      <c r="D28" s="63"/>
      <c r="E28" s="52" t="s">
        <v>139</v>
      </c>
      <c r="F28" s="60"/>
      <c r="G28" s="47"/>
      <c r="H28" s="52" t="str">
        <f t="shared" si="1"/>
        <v>Schwilgué</v>
      </c>
    </row>
    <row r="29" spans="1:8" ht="12.75">
      <c r="A29" s="60"/>
      <c r="B29" s="33" t="s">
        <v>27</v>
      </c>
      <c r="C29" s="52" t="s">
        <v>27</v>
      </c>
      <c r="D29" s="63"/>
      <c r="E29" s="52"/>
      <c r="F29" s="60"/>
      <c r="G29" s="47"/>
      <c r="H29" s="52" t="str">
        <f t="shared" si="1"/>
        <v>CE1</v>
      </c>
    </row>
    <row r="30" spans="1:8" ht="12.75">
      <c r="A30" s="60"/>
      <c r="B30" s="33" t="s">
        <v>149</v>
      </c>
      <c r="C30" s="52" t="s">
        <v>86</v>
      </c>
      <c r="D30" s="63"/>
      <c r="E30" s="52"/>
      <c r="F30" s="60"/>
      <c r="G30" s="47"/>
      <c r="H30" s="52" t="str">
        <f t="shared" si="1"/>
        <v>Pigeot</v>
      </c>
    </row>
    <row r="31" spans="1:8" ht="12.75">
      <c r="A31" s="60"/>
      <c r="B31" s="52"/>
      <c r="C31" s="52" t="s">
        <v>89</v>
      </c>
      <c r="D31" s="63"/>
      <c r="E31" s="52" t="s">
        <v>138</v>
      </c>
      <c r="F31" s="60"/>
      <c r="G31" s="47"/>
      <c r="H31" s="52" t="str">
        <f t="shared" si="1"/>
        <v>23+26</v>
      </c>
    </row>
    <row r="32" spans="1:8" ht="12.75">
      <c r="A32" s="61"/>
      <c r="B32" s="53" t="s">
        <v>147</v>
      </c>
      <c r="C32" s="53" t="s">
        <v>22</v>
      </c>
      <c r="D32" s="64"/>
      <c r="E32" s="53" t="s">
        <v>22</v>
      </c>
      <c r="F32" s="61"/>
      <c r="G32" s="46"/>
      <c r="H32" s="52" t="str">
        <f t="shared" si="1"/>
        <v>Nb accompagnateur</v>
      </c>
    </row>
    <row r="33" spans="1:8" ht="19.5" customHeight="1" thickBo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 thickTop="1">
      <c r="A34" s="59" t="str">
        <f>données!$B$17</f>
        <v>de 14h30 à 15h20</v>
      </c>
      <c r="B34" s="48"/>
      <c r="C34" s="49" t="s">
        <v>36</v>
      </c>
      <c r="D34" s="59"/>
      <c r="E34" s="48"/>
      <c r="F34" s="59" t="str">
        <f>données!$B$17</f>
        <v>de 14h30 à 15h20</v>
      </c>
      <c r="G34" s="41"/>
      <c r="H34" s="34" t="s">
        <v>36</v>
      </c>
    </row>
    <row r="35" spans="1:8" ht="12.75" customHeight="1">
      <c r="A35" s="60"/>
      <c r="B35" s="47"/>
      <c r="C35" s="52" t="s">
        <v>69</v>
      </c>
      <c r="D35" s="60"/>
      <c r="E35" s="47"/>
      <c r="F35" s="60"/>
      <c r="G35" s="40"/>
      <c r="H35" s="39" t="str">
        <f>C35</f>
        <v>Providence</v>
      </c>
    </row>
    <row r="36" spans="1:8" ht="12.75" customHeight="1">
      <c r="A36" s="60"/>
      <c r="B36" s="47"/>
      <c r="C36" s="52" t="s">
        <v>27</v>
      </c>
      <c r="D36" s="60"/>
      <c r="E36" s="47"/>
      <c r="F36" s="60"/>
      <c r="G36" s="40"/>
      <c r="H36" s="39" t="str">
        <f aca="true" t="shared" si="2" ref="H36:H42">C36</f>
        <v>CE1</v>
      </c>
    </row>
    <row r="37" spans="1:8" ht="12.75">
      <c r="A37" s="60"/>
      <c r="B37" s="47"/>
      <c r="C37" s="52" t="s">
        <v>70</v>
      </c>
      <c r="D37" s="60"/>
      <c r="E37" s="47"/>
      <c r="F37" s="60"/>
      <c r="G37" s="40"/>
      <c r="H37" s="39" t="str">
        <f t="shared" si="2"/>
        <v>Delay</v>
      </c>
    </row>
    <row r="38" spans="1:8" ht="12.75">
      <c r="A38" s="60"/>
      <c r="B38" s="47"/>
      <c r="C38" s="52" t="s">
        <v>69</v>
      </c>
      <c r="D38" s="60"/>
      <c r="E38" s="47"/>
      <c r="F38" s="60"/>
      <c r="G38" s="40"/>
      <c r="H38" s="39" t="str">
        <f t="shared" si="2"/>
        <v>Providence</v>
      </c>
    </row>
    <row r="39" spans="1:8" ht="12.75">
      <c r="A39" s="60"/>
      <c r="B39" s="47"/>
      <c r="C39" s="52" t="s">
        <v>27</v>
      </c>
      <c r="D39" s="60"/>
      <c r="E39" s="47"/>
      <c r="F39" s="60"/>
      <c r="G39" s="40"/>
      <c r="H39" s="39" t="str">
        <f t="shared" si="2"/>
        <v>CE1</v>
      </c>
    </row>
    <row r="40" spans="1:8" ht="12.75">
      <c r="A40" s="60"/>
      <c r="B40" s="47"/>
      <c r="C40" s="52" t="s">
        <v>71</v>
      </c>
      <c r="D40" s="60"/>
      <c r="E40" s="47"/>
      <c r="F40" s="60"/>
      <c r="G40" s="40"/>
      <c r="H40" s="39" t="str">
        <f t="shared" si="2"/>
        <v>Voirand</v>
      </c>
    </row>
    <row r="41" spans="1:8" ht="12.75">
      <c r="A41" s="60"/>
      <c r="B41" s="47"/>
      <c r="C41" s="52" t="s">
        <v>77</v>
      </c>
      <c r="D41" s="60"/>
      <c r="E41" s="47"/>
      <c r="F41" s="60"/>
      <c r="G41" s="40"/>
      <c r="H41" s="39" t="str">
        <f t="shared" si="2"/>
        <v>28+28</v>
      </c>
    </row>
    <row r="42" spans="1:8" ht="12.75">
      <c r="A42" s="61"/>
      <c r="B42" s="46"/>
      <c r="C42" s="53" t="s">
        <v>22</v>
      </c>
      <c r="D42" s="61"/>
      <c r="E42" s="46"/>
      <c r="F42" s="61"/>
      <c r="G42" s="38"/>
      <c r="H42" s="37" t="str">
        <f t="shared" si="2"/>
        <v>Nb accompagnateur</v>
      </c>
    </row>
    <row r="43" ht="12.75">
      <c r="C43" s="31"/>
    </row>
  </sheetData>
  <sheetProtection/>
  <mergeCells count="12">
    <mergeCell ref="A1:H1"/>
    <mergeCell ref="A2:H2"/>
    <mergeCell ref="A9:H9"/>
    <mergeCell ref="A15:A23"/>
    <mergeCell ref="D15:D23"/>
    <mergeCell ref="F15:F23"/>
    <mergeCell ref="A24:A32"/>
    <mergeCell ref="D24:D32"/>
    <mergeCell ref="F24:F32"/>
    <mergeCell ref="A34:A42"/>
    <mergeCell ref="D34:D42"/>
    <mergeCell ref="F34:F42"/>
  </mergeCells>
  <conditionalFormatting sqref="B15 C34 H24 H34 E24 B24:C24 E15 G15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conditionalFormatting sqref="C15 H15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9"</formula>
    </cfRule>
  </conditionalFormatting>
  <dataValidations count="2">
    <dataValidation type="list" allowBlank="1" showInputMessage="1" showErrorMessage="1" sqref="H24 H34 B15:C15 C34 E24 B24:C24 E15 G15:H15">
      <formula1>Circos</formula1>
    </dataValidation>
    <dataValidation type="list" allowBlank="1" showInputMessage="1" showErrorMessage="1" sqref="C36 B17:C17 E29 G17:H17 B20:C20 E26 C29 B26:C26 C39 E20 E17">
      <formula1>niveaux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8">
      <selection activeCell="K34" sqref="K34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7" width="20.7109375" style="0" customWidth="1"/>
    <col min="8" max="8" width="22.14062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7.5" customHeight="1">
      <c r="A3" s="1"/>
      <c r="B3" s="1"/>
      <c r="C3" s="1"/>
      <c r="D3" s="1"/>
      <c r="E3" s="1"/>
      <c r="F3" s="1"/>
      <c r="G3" s="1"/>
      <c r="H3" s="1"/>
    </row>
    <row r="4" spans="1:8" ht="6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55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2017/2018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7" t="s">
        <v>59</v>
      </c>
      <c r="B9" s="67"/>
      <c r="C9" s="67"/>
      <c r="D9" s="67"/>
      <c r="E9" s="67"/>
      <c r="F9" s="67"/>
      <c r="G9" s="67"/>
      <c r="H9" s="67"/>
    </row>
    <row r="10" spans="1:8" ht="8.2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données!A8</f>
        <v>lundi 6 novembre</v>
      </c>
      <c r="D11" s="12"/>
      <c r="F11" s="12"/>
      <c r="G11" s="12" t="s">
        <v>21</v>
      </c>
      <c r="H11" s="12" t="str">
        <f>données!B8</f>
        <v>vendredi 22 décembre</v>
      </c>
    </row>
    <row r="12" spans="2:8" ht="5.25" customHeight="1">
      <c r="B12" s="12"/>
      <c r="C12" s="12"/>
      <c r="D12" s="12"/>
      <c r="F12" s="12"/>
      <c r="G12" s="12"/>
      <c r="H12" s="12"/>
    </row>
    <row r="13" spans="1:8" ht="33.75" customHeight="1">
      <c r="A13" s="2"/>
      <c r="B13" s="2"/>
      <c r="C13" s="23" t="s">
        <v>144</v>
      </c>
      <c r="D13" s="2"/>
      <c r="E13" s="2"/>
      <c r="F13" s="2"/>
      <c r="G13" s="2"/>
      <c r="H13" s="2"/>
    </row>
    <row r="14" spans="1:8" ht="27" customHeight="1" thickBot="1">
      <c r="A14" s="18" t="s">
        <v>56</v>
      </c>
      <c r="B14" s="5" t="s">
        <v>2</v>
      </c>
      <c r="C14" s="6" t="s">
        <v>3</v>
      </c>
      <c r="D14" s="36" t="s">
        <v>56</v>
      </c>
      <c r="E14" s="35" t="s">
        <v>58</v>
      </c>
      <c r="F14" s="18" t="s">
        <v>56</v>
      </c>
      <c r="G14" s="5" t="s">
        <v>4</v>
      </c>
      <c r="H14" s="5" t="s">
        <v>5</v>
      </c>
    </row>
    <row r="15" spans="1:8" ht="13.5" customHeight="1" thickTop="1">
      <c r="A15" s="59" t="str">
        <f>données!$B$15</f>
        <v>de 9h30 à 10h25</v>
      </c>
      <c r="B15" s="51" t="s">
        <v>35</v>
      </c>
      <c r="C15" s="55" t="s">
        <v>98</v>
      </c>
      <c r="D15" s="62" t="s">
        <v>163</v>
      </c>
      <c r="E15" s="50" t="s">
        <v>36</v>
      </c>
      <c r="F15" s="59" t="str">
        <f>données!$B$15</f>
        <v>de 9h30 à 10h25</v>
      </c>
      <c r="G15" s="51" t="s">
        <v>35</v>
      </c>
      <c r="H15" s="55" t="s">
        <v>98</v>
      </c>
    </row>
    <row r="16" spans="1:8" ht="12.75">
      <c r="A16" s="60"/>
      <c r="B16" s="33" t="s">
        <v>150</v>
      </c>
      <c r="C16" s="57" t="s">
        <v>164</v>
      </c>
      <c r="D16" s="63"/>
      <c r="E16" s="52" t="str">
        <f>'P1'!E16</f>
        <v>Branly</v>
      </c>
      <c r="F16" s="60"/>
      <c r="G16" s="52" t="str">
        <f aca="true" t="shared" si="0" ref="G16:H22">B16</f>
        <v>STURM 5</v>
      </c>
      <c r="H16" s="52" t="str">
        <f t="shared" si="0"/>
        <v>Notre Dame de Sion</v>
      </c>
    </row>
    <row r="17" spans="1:8" ht="12.75">
      <c r="A17" s="60"/>
      <c r="B17" s="52" t="s">
        <v>25</v>
      </c>
      <c r="C17" s="52" t="s">
        <v>25</v>
      </c>
      <c r="D17" s="63"/>
      <c r="E17" s="52" t="str">
        <f>'P1'!E17</f>
        <v>CE1</v>
      </c>
      <c r="F17" s="60"/>
      <c r="G17" s="52" t="str">
        <f>B17</f>
        <v>CP</v>
      </c>
      <c r="H17" s="52" t="str">
        <f>C17</f>
        <v>CP</v>
      </c>
    </row>
    <row r="18" spans="1:8" ht="12.75">
      <c r="A18" s="60"/>
      <c r="B18" s="52" t="s">
        <v>151</v>
      </c>
      <c r="C18" s="57" t="s">
        <v>165</v>
      </c>
      <c r="D18" s="63"/>
      <c r="E18" s="52" t="str">
        <f>'P1'!E18</f>
        <v>Schlebusch</v>
      </c>
      <c r="F18" s="60"/>
      <c r="G18" s="52" t="str">
        <f t="shared" si="0"/>
        <v>Helwig</v>
      </c>
      <c r="H18" s="52" t="str">
        <f t="shared" si="0"/>
        <v>Wagner</v>
      </c>
    </row>
    <row r="19" spans="1:8" ht="12.75">
      <c r="A19" s="60"/>
      <c r="B19" s="33" t="s">
        <v>152</v>
      </c>
      <c r="C19" s="57" t="s">
        <v>166</v>
      </c>
      <c r="D19" s="63"/>
      <c r="E19" s="52" t="str">
        <f>'P1'!E19</f>
        <v>Branly</v>
      </c>
      <c r="F19" s="60"/>
      <c r="G19" s="52" t="str">
        <f t="shared" si="0"/>
        <v>STURM 6</v>
      </c>
      <c r="H19" s="52" t="str">
        <f t="shared" si="0"/>
        <v>La Wantzenau</v>
      </c>
    </row>
    <row r="20" spans="1:8" ht="12.75">
      <c r="A20" s="60"/>
      <c r="B20" s="52" t="s">
        <v>27</v>
      </c>
      <c r="C20" s="52" t="s">
        <v>26</v>
      </c>
      <c r="D20" s="63"/>
      <c r="E20" s="52" t="str">
        <f>'P1'!E20</f>
        <v>CE1</v>
      </c>
      <c r="F20" s="60"/>
      <c r="G20" s="52" t="str">
        <f t="shared" si="0"/>
        <v>CE1</v>
      </c>
      <c r="H20" s="52" t="str">
        <f t="shared" si="0"/>
        <v>CP/CE1</v>
      </c>
    </row>
    <row r="21" spans="1:8" ht="12.75">
      <c r="A21" s="60"/>
      <c r="B21" s="52" t="s">
        <v>153</v>
      </c>
      <c r="C21" s="57" t="s">
        <v>167</v>
      </c>
      <c r="D21" s="63"/>
      <c r="E21" s="52" t="str">
        <f>'P1'!E21</f>
        <v>Kretz</v>
      </c>
      <c r="F21" s="60"/>
      <c r="G21" s="52" t="str">
        <f t="shared" si="0"/>
        <v>Vollmer</v>
      </c>
      <c r="H21" s="52" t="str">
        <f t="shared" si="0"/>
        <v>Avignon</v>
      </c>
    </row>
    <row r="22" spans="1:8" ht="12.75">
      <c r="A22" s="60"/>
      <c r="B22" s="52"/>
      <c r="C22" s="57" t="s">
        <v>168</v>
      </c>
      <c r="D22" s="63"/>
      <c r="E22" s="52" t="str">
        <f>'P1'!E22</f>
        <v>27+30</v>
      </c>
      <c r="F22" s="60"/>
      <c r="G22" s="52">
        <f t="shared" si="0"/>
        <v>0</v>
      </c>
      <c r="H22" s="52" t="str">
        <f t="shared" si="0"/>
        <v>21+24</v>
      </c>
    </row>
    <row r="23" spans="1:8" ht="12.75" customHeight="1" thickBot="1">
      <c r="A23" s="61"/>
      <c r="B23" s="53" t="s">
        <v>147</v>
      </c>
      <c r="C23" s="53" t="s">
        <v>22</v>
      </c>
      <c r="D23" s="64"/>
      <c r="E23" s="52" t="str">
        <f>'P1'!E23</f>
        <v>Nb accompagnateur</v>
      </c>
      <c r="F23" s="61"/>
      <c r="G23" s="53" t="str">
        <f>B23</f>
        <v>26 et 25</v>
      </c>
      <c r="H23" s="53" t="str">
        <f>C23</f>
        <v>Nb accompagnateur</v>
      </c>
    </row>
    <row r="24" spans="1:8" ht="12.75" customHeight="1" thickTop="1">
      <c r="A24" s="59" t="str">
        <f>données!$B$16</f>
        <v>de 10h25 à 11h20</v>
      </c>
      <c r="B24" s="51" t="s">
        <v>35</v>
      </c>
      <c r="C24" s="42" t="s">
        <v>41</v>
      </c>
      <c r="D24" s="62" t="s">
        <v>57</v>
      </c>
      <c r="E24" s="56" t="s">
        <v>66</v>
      </c>
      <c r="F24" s="59" t="str">
        <f>données!$B$16</f>
        <v>de 10h25 à 11h20</v>
      </c>
      <c r="G24" s="48"/>
      <c r="H24" s="42" t="s">
        <v>41</v>
      </c>
    </row>
    <row r="25" spans="1:8" ht="12.75" customHeight="1">
      <c r="A25" s="60"/>
      <c r="B25" s="52" t="str">
        <f>'P1'!B25</f>
        <v>STURM 3</v>
      </c>
      <c r="C25" s="57" t="s">
        <v>172</v>
      </c>
      <c r="D25" s="63"/>
      <c r="E25" s="52" t="str">
        <f>'P1'!E25</f>
        <v>Schwilgué</v>
      </c>
      <c r="F25" s="60"/>
      <c r="G25" s="47"/>
      <c r="H25" s="52" t="str">
        <f aca="true" t="shared" si="1" ref="H25:H32">C25</f>
        <v>At Home</v>
      </c>
    </row>
    <row r="26" spans="1:8" ht="12.75">
      <c r="A26" s="60"/>
      <c r="B26" s="52" t="str">
        <f>'P1'!B26</f>
        <v>CP</v>
      </c>
      <c r="C26" s="52" t="s">
        <v>25</v>
      </c>
      <c r="D26" s="63"/>
      <c r="E26" s="52" t="str">
        <f>'P1'!E26</f>
        <v>CE1/CE2</v>
      </c>
      <c r="F26" s="60"/>
      <c r="G26" s="47"/>
      <c r="H26" s="52" t="str">
        <f t="shared" si="1"/>
        <v>CP</v>
      </c>
    </row>
    <row r="27" spans="1:8" ht="12.75">
      <c r="A27" s="60"/>
      <c r="B27" s="52" t="str">
        <f>'P1'!B27</f>
        <v>Lang</v>
      </c>
      <c r="C27" s="57" t="s">
        <v>173</v>
      </c>
      <c r="D27" s="63"/>
      <c r="E27" s="52" t="str">
        <f>'P1'!E27</f>
        <v>Thevenard/Tidu</v>
      </c>
      <c r="F27" s="60"/>
      <c r="G27" s="47"/>
      <c r="H27" s="52" t="str">
        <f t="shared" si="1"/>
        <v>Mammosser</v>
      </c>
    </row>
    <row r="28" spans="1:8" ht="12.75">
      <c r="A28" s="60"/>
      <c r="B28" s="52" t="str">
        <f>'P1'!B28</f>
        <v>STURM 4</v>
      </c>
      <c r="C28" s="57" t="s">
        <v>172</v>
      </c>
      <c r="D28" s="63"/>
      <c r="E28" s="52" t="str">
        <f>'P1'!E28</f>
        <v>E EUROPEENNE</v>
      </c>
      <c r="F28" s="60"/>
      <c r="G28" s="47"/>
      <c r="H28" s="52" t="str">
        <f t="shared" si="1"/>
        <v>At Home</v>
      </c>
    </row>
    <row r="29" spans="1:8" ht="12.75">
      <c r="A29" s="60"/>
      <c r="B29" s="52" t="str">
        <f>'P1'!B29</f>
        <v>CE1</v>
      </c>
      <c r="C29" s="52" t="s">
        <v>28</v>
      </c>
      <c r="D29" s="63"/>
      <c r="E29" s="52">
        <f>'P1'!E29</f>
        <v>0</v>
      </c>
      <c r="F29" s="60"/>
      <c r="G29" s="47"/>
      <c r="H29" s="52" t="str">
        <f t="shared" si="1"/>
        <v>CE1/CE2</v>
      </c>
    </row>
    <row r="30" spans="1:8" ht="12.75">
      <c r="A30" s="60"/>
      <c r="B30" s="52" t="str">
        <f>'P1'!B30</f>
        <v>Fabre</v>
      </c>
      <c r="C30" s="57" t="s">
        <v>107</v>
      </c>
      <c r="D30" s="63"/>
      <c r="E30" s="52">
        <f>'P1'!E30</f>
        <v>0</v>
      </c>
      <c r="F30" s="60"/>
      <c r="G30" s="47"/>
      <c r="H30" s="52" t="str">
        <f t="shared" si="1"/>
        <v>???</v>
      </c>
    </row>
    <row r="31" spans="1:8" ht="12.75">
      <c r="A31" s="60"/>
      <c r="B31" s="52">
        <f>'P1'!B31</f>
        <v>0</v>
      </c>
      <c r="C31" s="52"/>
      <c r="D31" s="63"/>
      <c r="E31" s="52" t="str">
        <f>'P1'!E31</f>
        <v>25+</v>
      </c>
      <c r="F31" s="60"/>
      <c r="G31" s="47"/>
      <c r="H31" s="52">
        <f t="shared" si="1"/>
        <v>0</v>
      </c>
    </row>
    <row r="32" spans="1:8" ht="12.75" customHeight="1">
      <c r="A32" s="61"/>
      <c r="B32" s="52" t="str">
        <f>'P1'!B32</f>
        <v>26 et 25</v>
      </c>
      <c r="C32" s="58" t="s">
        <v>174</v>
      </c>
      <c r="D32" s="64"/>
      <c r="E32" s="53" t="str">
        <f>'P1'!E32</f>
        <v>Nb accompagnateur</v>
      </c>
      <c r="F32" s="61"/>
      <c r="G32" s="46"/>
      <c r="H32" s="53" t="str">
        <f t="shared" si="1"/>
        <v>23+25</v>
      </c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59" t="str">
        <f>données!$B$17</f>
        <v>de 14h30 à 15h20</v>
      </c>
      <c r="B34" s="48"/>
      <c r="C34" s="50" t="s">
        <v>36</v>
      </c>
      <c r="D34" s="59"/>
      <c r="E34" s="48"/>
      <c r="F34" s="59" t="str">
        <f>données!$B$17</f>
        <v>de 14h30 à 15h20</v>
      </c>
      <c r="G34" s="48"/>
      <c r="H34" s="50" t="s">
        <v>36</v>
      </c>
    </row>
    <row r="35" spans="1:8" ht="12.75">
      <c r="A35" s="60"/>
      <c r="B35" s="47"/>
      <c r="C35" s="52" t="s">
        <v>74</v>
      </c>
      <c r="D35" s="60"/>
      <c r="E35" s="47"/>
      <c r="F35" s="60"/>
      <c r="G35" s="47"/>
      <c r="H35" s="52" t="str">
        <f aca="true" t="shared" si="2" ref="H35:H42">C35</f>
        <v>Niederau</v>
      </c>
    </row>
    <row r="36" spans="1:8" ht="12.75">
      <c r="A36" s="60"/>
      <c r="B36" s="47"/>
      <c r="C36" s="52" t="s">
        <v>90</v>
      </c>
      <c r="D36" s="60"/>
      <c r="E36" s="47"/>
      <c r="F36" s="60"/>
      <c r="G36" s="47"/>
      <c r="H36" s="52" t="str">
        <f t="shared" si="2"/>
        <v>CE1 + ULIS</v>
      </c>
    </row>
    <row r="37" spans="1:8" ht="12.75">
      <c r="A37" s="60"/>
      <c r="B37" s="47"/>
      <c r="C37" s="52" t="s">
        <v>107</v>
      </c>
      <c r="D37" s="60"/>
      <c r="E37" s="47"/>
      <c r="F37" s="60"/>
      <c r="G37" s="47"/>
      <c r="H37" s="52" t="str">
        <f t="shared" si="2"/>
        <v>???</v>
      </c>
    </row>
    <row r="38" spans="1:8" ht="12.75">
      <c r="A38" s="60"/>
      <c r="B38" s="47"/>
      <c r="C38" s="52" t="s">
        <v>74</v>
      </c>
      <c r="D38" s="60"/>
      <c r="E38" s="47"/>
      <c r="F38" s="60"/>
      <c r="G38" s="47"/>
      <c r="H38" s="52" t="str">
        <f t="shared" si="2"/>
        <v>Niederau</v>
      </c>
    </row>
    <row r="39" spans="1:8" ht="12.75">
      <c r="A39" s="60"/>
      <c r="B39" s="47"/>
      <c r="C39" s="52" t="s">
        <v>25</v>
      </c>
      <c r="D39" s="60"/>
      <c r="E39" s="47"/>
      <c r="F39" s="60"/>
      <c r="G39" s="47"/>
      <c r="H39" s="52" t="str">
        <f t="shared" si="2"/>
        <v>CP</v>
      </c>
    </row>
    <row r="40" spans="1:8" ht="12.75">
      <c r="A40" s="60"/>
      <c r="B40" s="47"/>
      <c r="C40" s="52" t="s">
        <v>106</v>
      </c>
      <c r="D40" s="60"/>
      <c r="E40" s="47"/>
      <c r="F40" s="60"/>
      <c r="G40" s="47"/>
      <c r="H40" s="52" t="str">
        <f t="shared" si="2"/>
        <v>Magne</v>
      </c>
    </row>
    <row r="41" spans="1:8" ht="12.75">
      <c r="A41" s="60"/>
      <c r="B41" s="47"/>
      <c r="C41" s="52" t="s">
        <v>108</v>
      </c>
      <c r="D41" s="60"/>
      <c r="E41" s="47"/>
      <c r="F41" s="60"/>
      <c r="G41" s="47"/>
      <c r="H41" s="52" t="str">
        <f t="shared" si="2"/>
        <v>26+10+28</v>
      </c>
    </row>
    <row r="42" spans="1:8" ht="12.75">
      <c r="A42" s="61"/>
      <c r="B42" s="46"/>
      <c r="C42" s="53" t="s">
        <v>22</v>
      </c>
      <c r="D42" s="61"/>
      <c r="E42" s="46"/>
      <c r="F42" s="61"/>
      <c r="G42" s="46"/>
      <c r="H42" s="53" t="str">
        <f t="shared" si="2"/>
        <v>Nb accompagnateur</v>
      </c>
    </row>
  </sheetData>
  <sheetProtection/>
  <mergeCells count="12">
    <mergeCell ref="D15:D23"/>
    <mergeCell ref="F15:F23"/>
    <mergeCell ref="A1:H1"/>
    <mergeCell ref="A2:H2"/>
    <mergeCell ref="A9:H9"/>
    <mergeCell ref="A15:A23"/>
    <mergeCell ref="D34:D42"/>
    <mergeCell ref="F34:F42"/>
    <mergeCell ref="A24:A32"/>
    <mergeCell ref="D24:D32"/>
    <mergeCell ref="F24:F32"/>
    <mergeCell ref="A34:A42"/>
  </mergeCells>
  <conditionalFormatting sqref="C34 E15 H24 B15 H34 B24:C24 G15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conditionalFormatting sqref="E24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7"</formula>
    </cfRule>
  </conditionalFormatting>
  <dataValidations count="2">
    <dataValidation type="list" allowBlank="1" showInputMessage="1" showErrorMessage="1" sqref="H24 B15 C34 E24 H34 B24:C24 E15 G15">
      <formula1>Circos</formula1>
    </dataValidation>
    <dataValidation type="list" allowBlank="1" showInputMessage="1" showErrorMessage="1" sqref="G17:H17 B20:C20 E29 E26 B17:C17 C29 C39 C26">
      <formula1>niveaux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J28" sqref="J28"/>
    </sheetView>
  </sheetViews>
  <sheetFormatPr defaultColWidth="11.421875" defaultRowHeight="12.75"/>
  <cols>
    <col min="1" max="1" width="9.8515625" style="0" customWidth="1"/>
    <col min="2" max="2" width="20.7109375" style="0" customWidth="1"/>
    <col min="3" max="3" width="23.140625" style="0" customWidth="1"/>
    <col min="4" max="4" width="9.8515625" style="0" customWidth="1"/>
    <col min="5" max="5" width="20.7109375" style="0" customWidth="1"/>
    <col min="6" max="6" width="9.7109375" style="0" customWidth="1"/>
    <col min="7" max="7" width="20.7109375" style="0" customWidth="1"/>
    <col min="8" max="8" width="22.42187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7.5" customHeight="1">
      <c r="A3" s="1"/>
      <c r="B3" s="1"/>
      <c r="C3" s="1"/>
      <c r="D3" s="1"/>
      <c r="E3" s="1"/>
      <c r="F3" s="1"/>
      <c r="G3" s="1"/>
      <c r="H3" s="1"/>
    </row>
    <row r="4" spans="1:8" ht="8.2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55</v>
      </c>
      <c r="D5" s="13"/>
      <c r="E5" s="3"/>
      <c r="F5" s="13"/>
      <c r="G5" s="3"/>
      <c r="H5" s="3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2017/2018</v>
      </c>
      <c r="H7" s="30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7" t="s">
        <v>60</v>
      </c>
      <c r="B9" s="67"/>
      <c r="C9" s="67"/>
      <c r="D9" s="67"/>
      <c r="E9" s="67"/>
      <c r="F9" s="67"/>
      <c r="G9" s="67"/>
      <c r="H9" s="67"/>
    </row>
    <row r="10" spans="1:8" ht="10.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données!A9</f>
        <v>lundi 8 janvier</v>
      </c>
      <c r="D11" s="12"/>
      <c r="F11" s="12"/>
      <c r="G11" s="12" t="s">
        <v>21</v>
      </c>
      <c r="H11" s="12" t="str">
        <f>données!B9</f>
        <v>vendredi 23 février</v>
      </c>
    </row>
    <row r="12" spans="2:8" ht="30" customHeight="1">
      <c r="B12" s="12"/>
      <c r="C12" s="23" t="s">
        <v>144</v>
      </c>
      <c r="D12" s="12"/>
      <c r="F12" s="12"/>
      <c r="G12" s="12"/>
      <c r="H12" s="12"/>
    </row>
    <row r="13" spans="1:8" ht="4.5" customHeight="1">
      <c r="A13" s="2"/>
      <c r="B13" s="2"/>
      <c r="D13" s="2"/>
      <c r="E13" s="2"/>
      <c r="F13" s="2"/>
      <c r="G13" s="2"/>
      <c r="H13" s="2"/>
    </row>
    <row r="14" spans="1:8" ht="30" customHeight="1" thickBot="1">
      <c r="A14" s="18" t="s">
        <v>56</v>
      </c>
      <c r="B14" s="5" t="s">
        <v>2</v>
      </c>
      <c r="C14" s="6" t="s">
        <v>3</v>
      </c>
      <c r="D14" s="22" t="s">
        <v>56</v>
      </c>
      <c r="E14" s="20" t="s">
        <v>58</v>
      </c>
      <c r="F14" s="18" t="s">
        <v>56</v>
      </c>
      <c r="G14" s="5" t="s">
        <v>4</v>
      </c>
      <c r="H14" s="5" t="s">
        <v>5</v>
      </c>
    </row>
    <row r="15" spans="1:8" ht="13.5" customHeight="1" thickTop="1">
      <c r="A15" s="59" t="str">
        <f>données!$B$15</f>
        <v>de 9h30 à 10h25</v>
      </c>
      <c r="B15" s="49" t="s">
        <v>36</v>
      </c>
      <c r="C15" s="50" t="s">
        <v>36</v>
      </c>
      <c r="D15" s="62" t="s">
        <v>163</v>
      </c>
      <c r="E15" s="54" t="s">
        <v>96</v>
      </c>
      <c r="F15" s="59" t="str">
        <f>données!$B$15</f>
        <v>de 9h30 à 10h25</v>
      </c>
      <c r="G15" s="49" t="s">
        <v>36</v>
      </c>
      <c r="H15" s="50" t="s">
        <v>36</v>
      </c>
    </row>
    <row r="16" spans="1:8" ht="12.75">
      <c r="A16" s="60"/>
      <c r="B16" s="52" t="s">
        <v>85</v>
      </c>
      <c r="C16" s="52" t="s">
        <v>91</v>
      </c>
      <c r="D16" s="63"/>
      <c r="E16" s="52" t="s">
        <v>35</v>
      </c>
      <c r="F16" s="60"/>
      <c r="G16" s="52" t="str">
        <f>B16</f>
        <v>Schwilgué</v>
      </c>
      <c r="H16" s="52" t="str">
        <f>C16</f>
        <v>Notre Dame</v>
      </c>
    </row>
    <row r="17" spans="1:8" ht="12.75">
      <c r="A17" s="60"/>
      <c r="B17" s="52" t="s">
        <v>27</v>
      </c>
      <c r="C17" s="52" t="s">
        <v>25</v>
      </c>
      <c r="D17" s="63"/>
      <c r="E17" s="52"/>
      <c r="F17" s="60"/>
      <c r="G17" s="52" t="str">
        <f aca="true" t="shared" si="0" ref="G17:G23">B17</f>
        <v>CE1</v>
      </c>
      <c r="H17" s="52" t="str">
        <f aca="true" t="shared" si="1" ref="H17:H23">C17</f>
        <v>CP</v>
      </c>
    </row>
    <row r="18" spans="1:8" ht="12.75">
      <c r="A18" s="60"/>
      <c r="B18" s="52" t="s">
        <v>119</v>
      </c>
      <c r="C18" s="52" t="s">
        <v>92</v>
      </c>
      <c r="D18" s="63"/>
      <c r="E18" s="52"/>
      <c r="F18" s="60"/>
      <c r="G18" s="52" t="str">
        <f>B18</f>
        <v>Petit</v>
      </c>
      <c r="H18" s="52" t="str">
        <f t="shared" si="1"/>
        <v>Baas</v>
      </c>
    </row>
    <row r="19" spans="1:8" ht="12.75">
      <c r="A19" s="60"/>
      <c r="B19" s="52" t="s">
        <v>85</v>
      </c>
      <c r="C19" s="52" t="s">
        <v>91</v>
      </c>
      <c r="D19" s="63"/>
      <c r="E19" s="52" t="s">
        <v>105</v>
      </c>
      <c r="F19" s="60"/>
      <c r="G19" s="52" t="str">
        <f t="shared" si="0"/>
        <v>Schwilgué</v>
      </c>
      <c r="H19" s="52" t="str">
        <f t="shared" si="1"/>
        <v>Notre Dame</v>
      </c>
    </row>
    <row r="20" spans="1:8" ht="12.75">
      <c r="A20" s="60"/>
      <c r="B20" s="52" t="s">
        <v>29</v>
      </c>
      <c r="C20" s="52" t="s">
        <v>27</v>
      </c>
      <c r="D20" s="63"/>
      <c r="E20" s="52" t="s">
        <v>28</v>
      </c>
      <c r="F20" s="60"/>
      <c r="G20" s="52" t="str">
        <f t="shared" si="0"/>
        <v>CE2</v>
      </c>
      <c r="H20" s="52" t="str">
        <f t="shared" si="1"/>
        <v>CE1</v>
      </c>
    </row>
    <row r="21" spans="1:8" ht="12.75">
      <c r="A21" s="60"/>
      <c r="B21" s="52" t="s">
        <v>87</v>
      </c>
      <c r="C21" s="52" t="s">
        <v>99</v>
      </c>
      <c r="D21" s="63"/>
      <c r="E21" s="52" t="s">
        <v>78</v>
      </c>
      <c r="F21" s="60"/>
      <c r="G21" s="52" t="str">
        <f t="shared" si="0"/>
        <v>Blum</v>
      </c>
      <c r="H21" s="52" t="str">
        <f t="shared" si="1"/>
        <v>Campigotto</v>
      </c>
    </row>
    <row r="22" spans="1:8" ht="12.75">
      <c r="A22" s="60"/>
      <c r="B22" s="52" t="s">
        <v>82</v>
      </c>
      <c r="C22" s="52" t="s">
        <v>113</v>
      </c>
      <c r="D22" s="63"/>
      <c r="E22" s="52">
        <v>24</v>
      </c>
      <c r="F22" s="60"/>
      <c r="G22" s="52" t="str">
        <f t="shared" si="0"/>
        <v>24+24</v>
      </c>
      <c r="H22" s="52" t="str">
        <f t="shared" si="1"/>
        <v>26+28</v>
      </c>
    </row>
    <row r="23" spans="1:8" ht="12.75" customHeight="1" thickBot="1">
      <c r="A23" s="61"/>
      <c r="B23" s="53" t="s">
        <v>22</v>
      </c>
      <c r="C23" s="53" t="s">
        <v>22</v>
      </c>
      <c r="D23" s="64"/>
      <c r="E23" s="53" t="s">
        <v>22</v>
      </c>
      <c r="F23" s="61"/>
      <c r="G23" s="52" t="str">
        <f t="shared" si="0"/>
        <v>Nb accompagnateur</v>
      </c>
      <c r="H23" s="53" t="str">
        <f t="shared" si="1"/>
        <v>Nb accompagnateur</v>
      </c>
    </row>
    <row r="24" spans="1:8" ht="12.75" customHeight="1" thickTop="1">
      <c r="A24" s="59" t="str">
        <f>données!$B$16</f>
        <v>de 10h25 à 11h20</v>
      </c>
      <c r="B24" s="51" t="s">
        <v>35</v>
      </c>
      <c r="C24" s="42" t="s">
        <v>41</v>
      </c>
      <c r="D24" s="62" t="s">
        <v>57</v>
      </c>
      <c r="E24" s="50" t="s">
        <v>46</v>
      </c>
      <c r="F24" s="59" t="str">
        <f>données!$B$16</f>
        <v>de 10h25 à 11h20</v>
      </c>
      <c r="G24" s="48"/>
      <c r="H24" s="42" t="s">
        <v>41</v>
      </c>
    </row>
    <row r="25" spans="1:12" ht="12.75" customHeight="1">
      <c r="A25" s="60"/>
      <c r="B25" s="52" t="s">
        <v>154</v>
      </c>
      <c r="C25" s="57" t="s">
        <v>172</v>
      </c>
      <c r="D25" s="63"/>
      <c r="E25" s="52"/>
      <c r="F25" s="60"/>
      <c r="G25" s="47"/>
      <c r="H25" s="52" t="str">
        <f aca="true" t="shared" si="2" ref="H25:H32">C25</f>
        <v>At Home</v>
      </c>
      <c r="K25" s="24"/>
      <c r="L25" s="25"/>
    </row>
    <row r="26" spans="1:12" ht="12.75">
      <c r="A26" s="60"/>
      <c r="B26" s="52" t="s">
        <v>25</v>
      </c>
      <c r="C26" s="52" t="s">
        <v>25</v>
      </c>
      <c r="D26" s="63"/>
      <c r="E26" s="52"/>
      <c r="F26" s="60"/>
      <c r="G26" s="47"/>
      <c r="H26" s="52" t="str">
        <f t="shared" si="2"/>
        <v>CP</v>
      </c>
      <c r="K26" s="25"/>
      <c r="L26" s="25"/>
    </row>
    <row r="27" spans="1:12" ht="12.75">
      <c r="A27" s="60"/>
      <c r="B27" s="52" t="s">
        <v>155</v>
      </c>
      <c r="C27" s="57" t="s">
        <v>175</v>
      </c>
      <c r="D27" s="63"/>
      <c r="E27" s="52"/>
      <c r="F27" s="60"/>
      <c r="G27" s="47"/>
      <c r="H27" s="52" t="str">
        <f t="shared" si="2"/>
        <v>Kubler</v>
      </c>
      <c r="K27" s="25"/>
      <c r="L27" s="25"/>
    </row>
    <row r="28" spans="1:12" ht="12.75">
      <c r="A28" s="60"/>
      <c r="B28" s="52" t="s">
        <v>154</v>
      </c>
      <c r="C28" s="57" t="s">
        <v>172</v>
      </c>
      <c r="D28" s="63"/>
      <c r="E28" s="52" t="s">
        <v>139</v>
      </c>
      <c r="F28" s="60"/>
      <c r="G28" s="47"/>
      <c r="H28" s="52" t="str">
        <f t="shared" si="2"/>
        <v>At Home</v>
      </c>
      <c r="K28" s="24"/>
      <c r="L28" s="25"/>
    </row>
    <row r="29" spans="1:12" ht="12.75">
      <c r="A29" s="60"/>
      <c r="B29" s="52" t="s">
        <v>27</v>
      </c>
      <c r="C29" s="52" t="s">
        <v>28</v>
      </c>
      <c r="D29" s="63"/>
      <c r="E29" s="52"/>
      <c r="F29" s="60"/>
      <c r="G29" s="47"/>
      <c r="H29" s="52" t="str">
        <f t="shared" si="2"/>
        <v>CE1/CE2</v>
      </c>
      <c r="K29" s="25"/>
      <c r="L29" s="25"/>
    </row>
    <row r="30" spans="1:12" ht="12.75">
      <c r="A30" s="60"/>
      <c r="B30" s="52" t="s">
        <v>156</v>
      </c>
      <c r="C30" s="57" t="s">
        <v>107</v>
      </c>
      <c r="D30" s="63"/>
      <c r="E30" s="52"/>
      <c r="F30" s="60"/>
      <c r="G30" s="47"/>
      <c r="H30" s="52" t="str">
        <f t="shared" si="2"/>
        <v>???</v>
      </c>
      <c r="K30" s="25"/>
      <c r="L30" s="25"/>
    </row>
    <row r="31" spans="1:12" ht="12.75">
      <c r="A31" s="60"/>
      <c r="B31" s="52"/>
      <c r="C31" s="52"/>
      <c r="D31" s="63"/>
      <c r="E31" s="52"/>
      <c r="F31" s="60"/>
      <c r="G31" s="47"/>
      <c r="H31" s="52">
        <f t="shared" si="2"/>
        <v>0</v>
      </c>
      <c r="K31" s="25"/>
      <c r="L31" s="25"/>
    </row>
    <row r="32" spans="1:12" ht="12.75" customHeight="1">
      <c r="A32" s="61"/>
      <c r="B32" s="53" t="s">
        <v>77</v>
      </c>
      <c r="C32" s="58" t="s">
        <v>89</v>
      </c>
      <c r="D32" s="64"/>
      <c r="E32" s="53"/>
      <c r="F32" s="61"/>
      <c r="G32" s="46"/>
      <c r="H32" s="53" t="str">
        <f t="shared" si="2"/>
        <v>23+26</v>
      </c>
      <c r="K32" s="25"/>
      <c r="L32" s="25"/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59" t="str">
        <f>données!$B$17</f>
        <v>de 14h30 à 15h20</v>
      </c>
      <c r="B34" s="48"/>
      <c r="C34" s="50" t="s">
        <v>36</v>
      </c>
      <c r="D34" s="59"/>
      <c r="E34" s="48"/>
      <c r="F34" s="59" t="str">
        <f>données!$B$17</f>
        <v>de 14h30 à 15h20</v>
      </c>
      <c r="G34" s="48"/>
      <c r="H34" s="50" t="s">
        <v>36</v>
      </c>
    </row>
    <row r="35" spans="1:8" ht="12.75">
      <c r="A35" s="60"/>
      <c r="B35" s="47"/>
      <c r="C35" s="52" t="s">
        <v>91</v>
      </c>
      <c r="D35" s="60"/>
      <c r="E35" s="47"/>
      <c r="F35" s="60"/>
      <c r="G35" s="47"/>
      <c r="H35" s="52" t="str">
        <f aca="true" t="shared" si="3" ref="H35:H42">C35</f>
        <v>Notre Dame</v>
      </c>
    </row>
    <row r="36" spans="1:8" ht="12.75">
      <c r="A36" s="60"/>
      <c r="B36" s="47"/>
      <c r="C36" s="52" t="s">
        <v>25</v>
      </c>
      <c r="D36" s="60"/>
      <c r="E36" s="47"/>
      <c r="F36" s="60"/>
      <c r="G36" s="47"/>
      <c r="H36" s="52" t="str">
        <f t="shared" si="3"/>
        <v>CP</v>
      </c>
    </row>
    <row r="37" spans="1:8" ht="12.75">
      <c r="A37" s="60"/>
      <c r="B37" s="47"/>
      <c r="C37" s="52" t="s">
        <v>93</v>
      </c>
      <c r="D37" s="60"/>
      <c r="E37" s="47"/>
      <c r="F37" s="60"/>
      <c r="G37" s="47"/>
      <c r="H37" s="52" t="str">
        <f t="shared" si="3"/>
        <v>Hochwelker</v>
      </c>
    </row>
    <row r="38" spans="1:8" ht="12.75">
      <c r="A38" s="60"/>
      <c r="B38" s="47"/>
      <c r="C38" s="52" t="s">
        <v>91</v>
      </c>
      <c r="D38" s="60"/>
      <c r="E38" s="47"/>
      <c r="F38" s="60"/>
      <c r="G38" s="47"/>
      <c r="H38" s="52" t="str">
        <f t="shared" si="3"/>
        <v>Notre Dame</v>
      </c>
    </row>
    <row r="39" spans="1:8" ht="12.75">
      <c r="A39" s="60"/>
      <c r="B39" s="47"/>
      <c r="C39" s="52" t="s">
        <v>27</v>
      </c>
      <c r="D39" s="60"/>
      <c r="E39" s="47"/>
      <c r="F39" s="60"/>
      <c r="G39" s="47"/>
      <c r="H39" s="52" t="str">
        <f t="shared" si="3"/>
        <v>CE1</v>
      </c>
    </row>
    <row r="40" spans="1:8" ht="12.75">
      <c r="A40" s="60"/>
      <c r="B40" s="47"/>
      <c r="C40" s="52" t="s">
        <v>94</v>
      </c>
      <c r="D40" s="60"/>
      <c r="E40" s="47"/>
      <c r="F40" s="60"/>
      <c r="G40" s="47"/>
      <c r="H40" s="52" t="str">
        <f t="shared" si="3"/>
        <v>Nock</v>
      </c>
    </row>
    <row r="41" spans="1:8" ht="12.75" customHeight="1">
      <c r="A41" s="60"/>
      <c r="B41" s="47"/>
      <c r="C41" s="52" t="s">
        <v>113</v>
      </c>
      <c r="D41" s="60"/>
      <c r="E41" s="47"/>
      <c r="F41" s="60"/>
      <c r="G41" s="47"/>
      <c r="H41" s="52" t="str">
        <f t="shared" si="3"/>
        <v>26+28</v>
      </c>
    </row>
    <row r="42" spans="1:8" ht="12.75" customHeight="1">
      <c r="A42" s="61"/>
      <c r="B42" s="46"/>
      <c r="C42" s="53" t="s">
        <v>22</v>
      </c>
      <c r="D42" s="61"/>
      <c r="E42" s="46"/>
      <c r="F42" s="61"/>
      <c r="G42" s="46"/>
      <c r="H42" s="53" t="str">
        <f t="shared" si="3"/>
        <v>Nb accompagnateur</v>
      </c>
    </row>
    <row r="43" ht="12.75" customHeight="1"/>
    <row r="44" ht="18.75" customHeight="1"/>
  </sheetData>
  <sheetProtection/>
  <mergeCells count="12">
    <mergeCell ref="A34:A42"/>
    <mergeCell ref="D34:D42"/>
    <mergeCell ref="F34:F42"/>
    <mergeCell ref="A15:A23"/>
    <mergeCell ref="D15:D23"/>
    <mergeCell ref="F15:F23"/>
    <mergeCell ref="A24:A32"/>
    <mergeCell ref="D24:D32"/>
    <mergeCell ref="F24:F32"/>
    <mergeCell ref="A1:H1"/>
    <mergeCell ref="A2:H2"/>
    <mergeCell ref="A9:H9"/>
  </mergeCells>
  <conditionalFormatting sqref="C34 B15:C15 H24 G15:H15 H34 B24:C24 E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B17:C17 K26 E26 E20 C39 H17:H21 K29 E29 B29:C29 E17 B26:C26 C36 B20:C20">
      <formula1>niveaux</formula1>
    </dataValidation>
    <dataValidation type="list" allowBlank="1" showInputMessage="1" showErrorMessage="1" sqref="H24 H34 E24 B24:C24 G15:H15 B15:C15 C34">
      <formula1>Circos</formula1>
    </dataValidation>
  </dataValidations>
  <printOptions horizontalCentered="1" verticalCentered="1"/>
  <pageMargins left="0.31496062992125984" right="0.31496062992125984" top="0.5118110236220472" bottom="0.5511811023622047" header="0.15748031496062992" footer="0.3937007874015748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0">
      <selection activeCell="J25" sqref="J25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3"/>
      <c r="B5" s="13"/>
      <c r="C5" s="19" t="s">
        <v>55</v>
      </c>
      <c r="D5" s="13"/>
      <c r="E5" s="3"/>
      <c r="F5" s="13"/>
      <c r="G5" s="3"/>
      <c r="H5" s="3"/>
    </row>
    <row r="6" spans="1:8" ht="6" customHeight="1">
      <c r="A6" s="2"/>
      <c r="B6" s="2"/>
      <c r="C6" s="2"/>
      <c r="D6" s="2"/>
      <c r="E6" s="2"/>
      <c r="F6" s="2"/>
      <c r="G6" s="2"/>
      <c r="H6" s="2"/>
    </row>
    <row r="7" spans="3:8" s="29" customFormat="1" ht="18" customHeight="1">
      <c r="C7" s="30" t="s">
        <v>19</v>
      </c>
      <c r="D7" s="30"/>
      <c r="E7" s="30"/>
      <c r="F7" s="30"/>
      <c r="G7" s="30" t="str">
        <f>données!B4</f>
        <v>2017/2018</v>
      </c>
      <c r="H7" s="30"/>
    </row>
    <row r="8" spans="1:8" ht="9" customHeight="1">
      <c r="A8" s="2"/>
      <c r="B8" s="2"/>
      <c r="C8" s="2"/>
      <c r="D8" s="2"/>
      <c r="E8" s="2"/>
      <c r="F8" s="2"/>
      <c r="G8" s="2"/>
      <c r="H8" s="2"/>
    </row>
    <row r="9" spans="1:8" ht="19.5">
      <c r="A9" s="67" t="s">
        <v>61</v>
      </c>
      <c r="B9" s="67"/>
      <c r="C9" s="67"/>
      <c r="D9" s="67"/>
      <c r="E9" s="67"/>
      <c r="F9" s="67"/>
      <c r="G9" s="67"/>
      <c r="H9" s="67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données!A10</f>
        <v> lundi 12 mars</v>
      </c>
      <c r="D11" s="12"/>
      <c r="F11" s="12"/>
      <c r="G11" s="12" t="s">
        <v>21</v>
      </c>
      <c r="H11" s="12" t="str">
        <f>données!B10</f>
        <v>vendredi 20 avril</v>
      </c>
    </row>
    <row r="12" spans="2:8" ht="34.5" customHeight="1">
      <c r="B12" s="12"/>
      <c r="C12" s="23" t="s">
        <v>144</v>
      </c>
      <c r="D12" s="12"/>
      <c r="F12" s="12"/>
      <c r="G12" s="12"/>
      <c r="H12" s="12"/>
    </row>
    <row r="13" spans="1:8" ht="5.25" customHeight="1">
      <c r="A13" s="2"/>
      <c r="B13" s="2"/>
      <c r="C13" s="2"/>
      <c r="D13" s="2"/>
      <c r="E13" s="2"/>
      <c r="F13" s="2"/>
      <c r="G13" s="2"/>
      <c r="H13" s="2"/>
    </row>
    <row r="14" spans="1:8" ht="25.5" customHeight="1" thickBot="1">
      <c r="A14" s="18" t="s">
        <v>56</v>
      </c>
      <c r="B14" s="5" t="s">
        <v>2</v>
      </c>
      <c r="C14" s="6" t="s">
        <v>3</v>
      </c>
      <c r="D14" s="22" t="s">
        <v>56</v>
      </c>
      <c r="E14" s="20" t="s">
        <v>58</v>
      </c>
      <c r="F14" s="18" t="s">
        <v>56</v>
      </c>
      <c r="G14" s="5" t="s">
        <v>4</v>
      </c>
      <c r="H14" s="5" t="s">
        <v>5</v>
      </c>
    </row>
    <row r="15" spans="1:8" ht="13.5" customHeight="1" thickTop="1">
      <c r="A15" s="59" t="str">
        <f>données!$B$15</f>
        <v>de 9h30 à 10h25</v>
      </c>
      <c r="B15" s="49" t="s">
        <v>36</v>
      </c>
      <c r="C15" s="45" t="s">
        <v>42</v>
      </c>
      <c r="D15" s="62" t="s">
        <v>163</v>
      </c>
      <c r="E15" s="50" t="s">
        <v>36</v>
      </c>
      <c r="F15" s="59" t="str">
        <f>données!$B$15</f>
        <v>de 9h30 à 10h25</v>
      </c>
      <c r="G15" s="49" t="s">
        <v>36</v>
      </c>
      <c r="H15" s="45" t="s">
        <v>42</v>
      </c>
    </row>
    <row r="16" spans="1:8" ht="12.75">
      <c r="A16" s="60"/>
      <c r="B16" s="52" t="s">
        <v>74</v>
      </c>
      <c r="C16" s="57" t="s">
        <v>176</v>
      </c>
      <c r="D16" s="63"/>
      <c r="E16" s="52" t="s">
        <v>79</v>
      </c>
      <c r="F16" s="60"/>
      <c r="G16" s="44" t="str">
        <f>B16</f>
        <v>Niederau</v>
      </c>
      <c r="H16" s="52" t="str">
        <f>C16</f>
        <v>la Wantzenau</v>
      </c>
    </row>
    <row r="17" spans="1:8" ht="12.75">
      <c r="A17" s="60"/>
      <c r="B17" s="52" t="s">
        <v>26</v>
      </c>
      <c r="C17" s="52" t="s">
        <v>27</v>
      </c>
      <c r="D17" s="63"/>
      <c r="E17" s="52" t="s">
        <v>26</v>
      </c>
      <c r="F17" s="60"/>
      <c r="G17" s="44" t="str">
        <f aca="true" t="shared" si="0" ref="G17:G23">B17</f>
        <v>CP/CE1</v>
      </c>
      <c r="H17" s="52" t="str">
        <f aca="true" t="shared" si="1" ref="H17:H23">C17</f>
        <v>CE1</v>
      </c>
    </row>
    <row r="18" spans="1:8" ht="12.75">
      <c r="A18" s="60"/>
      <c r="B18" s="52" t="s">
        <v>110</v>
      </c>
      <c r="C18" s="57" t="s">
        <v>177</v>
      </c>
      <c r="D18" s="63"/>
      <c r="E18" s="52" t="s">
        <v>83</v>
      </c>
      <c r="F18" s="60"/>
      <c r="G18" s="44" t="str">
        <f t="shared" si="0"/>
        <v>Faye</v>
      </c>
      <c r="H18" s="52" t="str">
        <f t="shared" si="1"/>
        <v>Ludwig</v>
      </c>
    </row>
    <row r="19" spans="1:8" ht="12.75">
      <c r="A19" s="60"/>
      <c r="B19" s="52" t="s">
        <v>74</v>
      </c>
      <c r="C19" s="57" t="s">
        <v>176</v>
      </c>
      <c r="D19" s="63"/>
      <c r="E19" s="52" t="s">
        <v>79</v>
      </c>
      <c r="F19" s="60"/>
      <c r="G19" s="44" t="str">
        <f t="shared" si="0"/>
        <v>Niederau</v>
      </c>
      <c r="H19" s="52" t="str">
        <f t="shared" si="1"/>
        <v>la Wantzenau</v>
      </c>
    </row>
    <row r="20" spans="1:8" ht="12.75">
      <c r="A20" s="60"/>
      <c r="B20" s="52" t="s">
        <v>27</v>
      </c>
      <c r="C20" s="52" t="s">
        <v>25</v>
      </c>
      <c r="D20" s="63"/>
      <c r="E20" s="52" t="s">
        <v>25</v>
      </c>
      <c r="F20" s="60"/>
      <c r="G20" s="44" t="str">
        <f t="shared" si="0"/>
        <v>CE1</v>
      </c>
      <c r="H20" s="52" t="str">
        <f t="shared" si="1"/>
        <v>CP</v>
      </c>
    </row>
    <row r="21" spans="1:8" ht="12.75">
      <c r="A21" s="60"/>
      <c r="B21" s="52" t="s">
        <v>111</v>
      </c>
      <c r="C21" s="57" t="s">
        <v>178</v>
      </c>
      <c r="D21" s="63"/>
      <c r="E21" s="52" t="s">
        <v>81</v>
      </c>
      <c r="F21" s="60"/>
      <c r="G21" s="44" t="str">
        <f t="shared" si="0"/>
        <v>Drouin</v>
      </c>
      <c r="H21" s="52" t="str">
        <f t="shared" si="1"/>
        <v>Weber</v>
      </c>
    </row>
    <row r="22" spans="1:8" ht="12.75">
      <c r="A22" s="60"/>
      <c r="B22" s="52" t="s">
        <v>112</v>
      </c>
      <c r="C22" s="57" t="s">
        <v>179</v>
      </c>
      <c r="D22" s="63"/>
      <c r="E22" s="52" t="s">
        <v>100</v>
      </c>
      <c r="F22" s="60"/>
      <c r="G22" s="44" t="str">
        <f t="shared" si="0"/>
        <v>25+25</v>
      </c>
      <c r="H22" s="52" t="str">
        <f t="shared" si="1"/>
        <v>24+23</v>
      </c>
    </row>
    <row r="23" spans="1:8" ht="12.75" customHeight="1" thickBot="1">
      <c r="A23" s="61"/>
      <c r="B23" s="53" t="s">
        <v>22</v>
      </c>
      <c r="C23" s="53"/>
      <c r="D23" s="64"/>
      <c r="E23" s="53" t="s">
        <v>22</v>
      </c>
      <c r="F23" s="61"/>
      <c r="G23" s="44" t="str">
        <f t="shared" si="0"/>
        <v>Nb accompagnateur</v>
      </c>
      <c r="H23" s="52">
        <f t="shared" si="1"/>
        <v>0</v>
      </c>
    </row>
    <row r="24" spans="1:8" ht="12.75" customHeight="1" thickTop="1">
      <c r="A24" s="59" t="str">
        <f>données!$B$16</f>
        <v>de 10h25 à 11h20</v>
      </c>
      <c r="B24" s="51" t="s">
        <v>35</v>
      </c>
      <c r="C24" s="49" t="s">
        <v>36</v>
      </c>
      <c r="D24" s="62" t="s">
        <v>57</v>
      </c>
      <c r="E24" s="49" t="s">
        <v>36</v>
      </c>
      <c r="F24" s="59" t="str">
        <f>données!$B$16</f>
        <v>de 10h25 à 11h20</v>
      </c>
      <c r="G24" s="48"/>
      <c r="H24" s="49" t="s">
        <v>36</v>
      </c>
    </row>
    <row r="25" spans="1:8" ht="12.75" customHeight="1">
      <c r="A25" s="60"/>
      <c r="B25" s="52" t="str">
        <f>'P3'!B25</f>
        <v>Schuman</v>
      </c>
      <c r="C25" s="52" t="s">
        <v>79</v>
      </c>
      <c r="D25" s="63"/>
      <c r="E25" s="52" t="s">
        <v>67</v>
      </c>
      <c r="F25" s="60"/>
      <c r="G25" s="47"/>
      <c r="H25" s="52" t="str">
        <f>C25</f>
        <v>Branly</v>
      </c>
    </row>
    <row r="26" spans="1:8" ht="12.75">
      <c r="A26" s="60"/>
      <c r="B26" s="52" t="str">
        <f>'P3'!B26</f>
        <v>CP</v>
      </c>
      <c r="C26" s="52" t="s">
        <v>25</v>
      </c>
      <c r="D26" s="63"/>
      <c r="E26" s="52" t="s">
        <v>27</v>
      </c>
      <c r="F26" s="60"/>
      <c r="G26" s="47"/>
      <c r="H26" s="52" t="str">
        <f aca="true" t="shared" si="2" ref="H26:H32">C26</f>
        <v>CP</v>
      </c>
    </row>
    <row r="27" spans="1:8" ht="12.75">
      <c r="A27" s="60"/>
      <c r="B27" s="52" t="str">
        <f>'P3'!B27</f>
        <v>Erba</v>
      </c>
      <c r="C27" s="52" t="s">
        <v>80</v>
      </c>
      <c r="D27" s="63"/>
      <c r="E27" s="52" t="s">
        <v>68</v>
      </c>
      <c r="F27" s="60"/>
      <c r="G27" s="47"/>
      <c r="H27" s="52" t="str">
        <f t="shared" si="2"/>
        <v>Delemontex</v>
      </c>
    </row>
    <row r="28" spans="1:8" ht="12.75">
      <c r="A28" s="60"/>
      <c r="B28" s="52" t="str">
        <f>'P3'!B28</f>
        <v>Schuman</v>
      </c>
      <c r="C28" s="52" t="s">
        <v>79</v>
      </c>
      <c r="D28" s="63"/>
      <c r="E28" s="52" t="s">
        <v>67</v>
      </c>
      <c r="F28" s="60"/>
      <c r="G28" s="47"/>
      <c r="H28" s="52" t="str">
        <f t="shared" si="2"/>
        <v>Branly</v>
      </c>
    </row>
    <row r="29" spans="1:8" ht="12.75">
      <c r="A29" s="60"/>
      <c r="B29" s="52" t="str">
        <f>'P3'!B29</f>
        <v>CE1</v>
      </c>
      <c r="C29" s="52" t="s">
        <v>27</v>
      </c>
      <c r="D29" s="63"/>
      <c r="E29" s="52" t="s">
        <v>25</v>
      </c>
      <c r="F29" s="60"/>
      <c r="G29" s="47"/>
      <c r="H29" s="52" t="str">
        <f t="shared" si="2"/>
        <v>CE1</v>
      </c>
    </row>
    <row r="30" spans="1:8" ht="12.75">
      <c r="A30" s="60"/>
      <c r="B30" s="52" t="str">
        <f>'P3'!B30</f>
        <v>Fonseca</v>
      </c>
      <c r="C30" s="52" t="s">
        <v>97</v>
      </c>
      <c r="D30" s="63"/>
      <c r="E30" s="52" t="s">
        <v>101</v>
      </c>
      <c r="F30" s="60"/>
      <c r="G30" s="47"/>
      <c r="H30" s="52" t="str">
        <f t="shared" si="2"/>
        <v>Ferreira</v>
      </c>
    </row>
    <row r="31" spans="1:8" ht="12.75">
      <c r="A31" s="60"/>
      <c r="B31" s="52">
        <f>'P3'!B31</f>
        <v>0</v>
      </c>
      <c r="C31" s="52" t="s">
        <v>95</v>
      </c>
      <c r="D31" s="63"/>
      <c r="E31" s="52" t="s">
        <v>102</v>
      </c>
      <c r="F31" s="60"/>
      <c r="G31" s="47"/>
      <c r="H31" s="52" t="str">
        <f t="shared" si="2"/>
        <v>25+26</v>
      </c>
    </row>
    <row r="32" spans="1:8" ht="12.75" customHeight="1">
      <c r="A32" s="61"/>
      <c r="B32" s="52" t="str">
        <f>'P3'!B32</f>
        <v>28+28</v>
      </c>
      <c r="C32" s="53" t="s">
        <v>22</v>
      </c>
      <c r="D32" s="64"/>
      <c r="E32" s="53" t="s">
        <v>22</v>
      </c>
      <c r="F32" s="61"/>
      <c r="G32" s="46"/>
      <c r="H32" s="52" t="str">
        <f t="shared" si="2"/>
        <v>Nb accompagnateur</v>
      </c>
    </row>
    <row r="33" spans="1:8" ht="12.75" customHeight="1" thickBot="1">
      <c r="A33" s="21"/>
      <c r="B33" s="21"/>
      <c r="C33" s="21"/>
      <c r="D33" s="21"/>
      <c r="E33" s="21"/>
      <c r="F33" s="21"/>
      <c r="G33" s="21"/>
      <c r="H33" s="21"/>
    </row>
    <row r="34" spans="1:10" ht="12.75" customHeight="1" thickTop="1">
      <c r="A34" s="59" t="str">
        <f>données!$B$17</f>
        <v>de 14h30 à 15h20</v>
      </c>
      <c r="B34" s="48"/>
      <c r="C34" s="49" t="s">
        <v>36</v>
      </c>
      <c r="D34" s="59"/>
      <c r="E34" s="48"/>
      <c r="F34" s="59" t="str">
        <f>données!$B$17</f>
        <v>de 14h30 à 15h20</v>
      </c>
      <c r="G34" s="48"/>
      <c r="H34" s="49" t="s">
        <v>36</v>
      </c>
      <c r="J34" s="32"/>
    </row>
    <row r="35" spans="1:8" ht="12.75">
      <c r="A35" s="60"/>
      <c r="B35" s="47"/>
      <c r="C35" s="43" t="s">
        <v>131</v>
      </c>
      <c r="D35" s="60"/>
      <c r="E35" s="47"/>
      <c r="F35" s="60"/>
      <c r="G35" s="47"/>
      <c r="H35" s="52" t="str">
        <f aca="true" t="shared" si="3" ref="H35:H42">C35</f>
        <v>Ste Clotilde</v>
      </c>
    </row>
    <row r="36" spans="1:8" ht="12.75">
      <c r="A36" s="60"/>
      <c r="B36" s="47"/>
      <c r="C36" s="43" t="s">
        <v>25</v>
      </c>
      <c r="D36" s="60"/>
      <c r="E36" s="47"/>
      <c r="F36" s="60"/>
      <c r="G36" s="47"/>
      <c r="H36" s="52" t="str">
        <f t="shared" si="3"/>
        <v>CP</v>
      </c>
    </row>
    <row r="37" spans="1:8" ht="12.75">
      <c r="A37" s="60"/>
      <c r="B37" s="47"/>
      <c r="C37" s="43" t="s">
        <v>132</v>
      </c>
      <c r="D37" s="60"/>
      <c r="E37" s="47"/>
      <c r="F37" s="60"/>
      <c r="G37" s="47"/>
      <c r="H37" s="52" t="str">
        <f t="shared" si="3"/>
        <v>Beaulieu</v>
      </c>
    </row>
    <row r="38" spans="1:8" ht="12.75">
      <c r="A38" s="60"/>
      <c r="B38" s="47"/>
      <c r="C38" s="43" t="s">
        <v>131</v>
      </c>
      <c r="D38" s="60"/>
      <c r="E38" s="47"/>
      <c r="F38" s="60"/>
      <c r="G38" s="47"/>
      <c r="H38" s="52" t="str">
        <f t="shared" si="3"/>
        <v>Ste Clotilde</v>
      </c>
    </row>
    <row r="39" spans="1:8" ht="12.75">
      <c r="A39" s="60"/>
      <c r="B39" s="47"/>
      <c r="C39" s="43" t="s">
        <v>27</v>
      </c>
      <c r="D39" s="60"/>
      <c r="E39" s="47"/>
      <c r="F39" s="60"/>
      <c r="G39" s="47"/>
      <c r="H39" s="52" t="str">
        <f t="shared" si="3"/>
        <v>CE1</v>
      </c>
    </row>
    <row r="40" spans="1:8" ht="12.75">
      <c r="A40" s="60"/>
      <c r="B40" s="47"/>
      <c r="C40" s="43" t="s">
        <v>133</v>
      </c>
      <c r="D40" s="60"/>
      <c r="E40" s="47"/>
      <c r="F40" s="60"/>
      <c r="G40" s="47"/>
      <c r="H40" s="52" t="str">
        <f t="shared" si="3"/>
        <v>Christ</v>
      </c>
    </row>
    <row r="41" spans="1:8" ht="12.75" customHeight="1">
      <c r="A41" s="60"/>
      <c r="B41" s="47"/>
      <c r="C41" s="43" t="s">
        <v>113</v>
      </c>
      <c r="D41" s="60"/>
      <c r="E41" s="47"/>
      <c r="F41" s="60"/>
      <c r="G41" s="47"/>
      <c r="H41" s="52" t="str">
        <f t="shared" si="3"/>
        <v>26+28</v>
      </c>
    </row>
    <row r="42" spans="1:8" ht="12.75" customHeight="1">
      <c r="A42" s="61"/>
      <c r="B42" s="46"/>
      <c r="C42" s="53" t="s">
        <v>22</v>
      </c>
      <c r="D42" s="61"/>
      <c r="E42" s="46"/>
      <c r="F42" s="61"/>
      <c r="G42" s="46"/>
      <c r="H42" s="53" t="str">
        <f t="shared" si="3"/>
        <v>Nb accompagnateur</v>
      </c>
    </row>
    <row r="43" ht="12.75" customHeight="1"/>
  </sheetData>
  <sheetProtection/>
  <mergeCells count="12">
    <mergeCell ref="A34:A42"/>
    <mergeCell ref="D34:D42"/>
    <mergeCell ref="F34:F42"/>
    <mergeCell ref="A15:A23"/>
    <mergeCell ref="D15:D23"/>
    <mergeCell ref="F15:F23"/>
    <mergeCell ref="A24:A32"/>
    <mergeCell ref="D24:D32"/>
    <mergeCell ref="F24:F32"/>
    <mergeCell ref="A1:H1"/>
    <mergeCell ref="A2:H2"/>
    <mergeCell ref="A9:H9"/>
  </mergeCells>
  <conditionalFormatting sqref="H24 G15:H15 B15:C15 H34 B24:C24 C34 E15 E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H24 H34 B24:C24 G15:H15 B15:C15 C34 E15 E24">
      <formula1>Circos</formula1>
    </dataValidation>
    <dataValidation type="list" allowBlank="1" showInputMessage="1" showErrorMessage="1" sqref="E26 B17:C17 C26 E20 E17 C29 B20:C20 E29">
      <formula1>niveaux</formula1>
    </dataValidation>
  </dataValidations>
  <printOptions horizontalCentered="1" verticalCentered="1"/>
  <pageMargins left="0.31496062992125984" right="0.31496062992125984" top="0.5118110236220472" bottom="0.35433070866141736" header="0.2362204724409449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6">
      <selection activeCell="I12" sqref="I12"/>
    </sheetView>
  </sheetViews>
  <sheetFormatPr defaultColWidth="11.421875" defaultRowHeight="12.75"/>
  <cols>
    <col min="1" max="1" width="9.8515625" style="0" customWidth="1"/>
    <col min="2" max="3" width="20.7109375" style="0" customWidth="1"/>
    <col min="4" max="4" width="9.8515625" style="0" customWidth="1"/>
    <col min="5" max="5" width="20.7109375" style="0" customWidth="1"/>
    <col min="6" max="6" width="9.8515625" style="0" customWidth="1"/>
    <col min="7" max="8" width="20.7109375" style="0" customWidth="1"/>
  </cols>
  <sheetData>
    <row r="1" spans="1:8" ht="15.7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2.7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4.5" customHeight="1">
      <c r="A4" s="2"/>
      <c r="B4" s="2"/>
      <c r="C4" s="2"/>
      <c r="D4" s="2"/>
      <c r="E4" s="2"/>
      <c r="F4" s="2"/>
      <c r="G4" s="2"/>
      <c r="H4" s="2"/>
    </row>
    <row r="5" spans="1:8" ht="23.25">
      <c r="A5" s="68" t="s">
        <v>55</v>
      </c>
      <c r="B5" s="68"/>
      <c r="C5" s="68"/>
      <c r="D5" s="68"/>
      <c r="E5" s="68"/>
      <c r="F5" s="68"/>
      <c r="G5" s="68"/>
      <c r="H5" s="68"/>
    </row>
    <row r="6" spans="1:8" ht="12.75">
      <c r="A6" s="2"/>
      <c r="B6" s="2"/>
      <c r="C6" s="2"/>
      <c r="D6" s="2"/>
      <c r="E6" s="2"/>
      <c r="F6" s="2"/>
      <c r="G6" s="2"/>
      <c r="H6" s="2"/>
    </row>
    <row r="7" spans="3:8" s="29" customFormat="1" ht="19.5">
      <c r="C7" s="30" t="s">
        <v>19</v>
      </c>
      <c r="D7" s="30"/>
      <c r="E7" s="30"/>
      <c r="F7" s="30"/>
      <c r="G7" s="30" t="str">
        <f>données!B4</f>
        <v>2017/2018</v>
      </c>
      <c r="H7" s="30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9.5">
      <c r="A9" s="67" t="s">
        <v>62</v>
      </c>
      <c r="B9" s="67"/>
      <c r="C9" s="67"/>
      <c r="D9" s="67"/>
      <c r="E9" s="67"/>
      <c r="F9" s="67"/>
      <c r="G9" s="67"/>
      <c r="H9" s="67"/>
    </row>
    <row r="10" spans="1:8" ht="11.25" customHeight="1">
      <c r="A10" s="4"/>
      <c r="B10" s="4"/>
      <c r="C10" s="4"/>
      <c r="D10" s="4"/>
      <c r="E10" s="4"/>
      <c r="F10" s="4"/>
      <c r="G10" s="4"/>
      <c r="H10" s="4"/>
    </row>
    <row r="11" spans="2:8" ht="12.75">
      <c r="B11" s="12" t="s">
        <v>20</v>
      </c>
      <c r="C11" s="12" t="str">
        <f>données!A11</f>
        <v>lundi 7 mai</v>
      </c>
      <c r="D11" s="12"/>
      <c r="G11" s="12" t="s">
        <v>21</v>
      </c>
      <c r="H11" s="12" t="str">
        <f>données!B11</f>
        <v>vendredi 22 juin</v>
      </c>
    </row>
    <row r="12" spans="2:8" ht="31.5" customHeight="1">
      <c r="B12" s="12"/>
      <c r="C12" s="23" t="s">
        <v>144</v>
      </c>
      <c r="D12" s="12"/>
      <c r="F12" s="12"/>
      <c r="G12" s="12"/>
      <c r="H12" s="1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24" customHeight="1" thickBot="1">
      <c r="A14" s="18" t="s">
        <v>56</v>
      </c>
      <c r="B14" s="5" t="s">
        <v>2</v>
      </c>
      <c r="C14" s="6" t="s">
        <v>3</v>
      </c>
      <c r="D14" s="22" t="s">
        <v>56</v>
      </c>
      <c r="E14" s="20" t="s">
        <v>58</v>
      </c>
      <c r="F14" s="18" t="s">
        <v>56</v>
      </c>
      <c r="G14" s="5" t="s">
        <v>4</v>
      </c>
      <c r="H14" s="5" t="s">
        <v>5</v>
      </c>
    </row>
    <row r="15" spans="1:8" ht="13.5" customHeight="1" thickTop="1">
      <c r="A15" s="59" t="str">
        <f>données!$B$15</f>
        <v>de 9h30 à 10h25</v>
      </c>
      <c r="B15" s="51" t="s">
        <v>35</v>
      </c>
      <c r="C15" s="50" t="s">
        <v>36</v>
      </c>
      <c r="D15" s="62" t="s">
        <v>163</v>
      </c>
      <c r="E15" s="50" t="s">
        <v>36</v>
      </c>
      <c r="F15" s="59" t="str">
        <f>données!$B$15</f>
        <v>de 9h30 à 10h25</v>
      </c>
      <c r="G15" s="51" t="s">
        <v>35</v>
      </c>
      <c r="H15" s="50" t="s">
        <v>36</v>
      </c>
    </row>
    <row r="16" spans="1:8" ht="12.75">
      <c r="A16" s="60"/>
      <c r="B16" s="52" t="s">
        <v>157</v>
      </c>
      <c r="C16" s="52" t="s">
        <v>69</v>
      </c>
      <c r="D16" s="63"/>
      <c r="E16" s="52" t="str">
        <f>'P4'!E16</f>
        <v>Branly</v>
      </c>
      <c r="F16" s="60"/>
      <c r="G16" s="52" t="str">
        <f aca="true" t="shared" si="0" ref="G16:H22">B16</f>
        <v>STURM 7</v>
      </c>
      <c r="H16" s="52" t="str">
        <f t="shared" si="0"/>
        <v>Providence</v>
      </c>
    </row>
    <row r="17" spans="1:8" ht="12.75">
      <c r="A17" s="60"/>
      <c r="B17" s="52" t="s">
        <v>26</v>
      </c>
      <c r="C17" s="52" t="s">
        <v>25</v>
      </c>
      <c r="D17" s="63"/>
      <c r="E17" s="52" t="str">
        <f>'P4'!E17</f>
        <v>CP/CE1</v>
      </c>
      <c r="F17" s="60"/>
      <c r="G17" s="52" t="str">
        <f>B17</f>
        <v>CP/CE1</v>
      </c>
      <c r="H17" s="52" t="str">
        <f>C17</f>
        <v>CP</v>
      </c>
    </row>
    <row r="18" spans="1:8" ht="12.75">
      <c r="A18" s="60"/>
      <c r="B18" s="52" t="s">
        <v>158</v>
      </c>
      <c r="C18" s="52" t="s">
        <v>117</v>
      </c>
      <c r="D18" s="63"/>
      <c r="E18" s="52" t="str">
        <f>'P4'!E18</f>
        <v>Lauth</v>
      </c>
      <c r="F18" s="60"/>
      <c r="G18" s="52" t="str">
        <f t="shared" si="0"/>
        <v>Wund</v>
      </c>
      <c r="H18" s="52" t="str">
        <f t="shared" si="0"/>
        <v>Kautz</v>
      </c>
    </row>
    <row r="19" spans="1:8" ht="12.75">
      <c r="A19" s="60"/>
      <c r="B19" s="52" t="s">
        <v>159</v>
      </c>
      <c r="C19" s="52" t="s">
        <v>69</v>
      </c>
      <c r="D19" s="63"/>
      <c r="E19" s="52" t="str">
        <f>'P4'!E19</f>
        <v>Branly</v>
      </c>
      <c r="F19" s="60"/>
      <c r="G19" s="52" t="str">
        <f t="shared" si="0"/>
        <v>STURM 9</v>
      </c>
      <c r="H19" s="52" t="str">
        <f t="shared" si="0"/>
        <v>Providence</v>
      </c>
    </row>
    <row r="20" spans="1:8" ht="12.75">
      <c r="A20" s="60"/>
      <c r="B20" s="52"/>
      <c r="C20" s="52" t="s">
        <v>25</v>
      </c>
      <c r="D20" s="63"/>
      <c r="E20" s="52" t="str">
        <f>'P4'!E20</f>
        <v>CP</v>
      </c>
      <c r="F20" s="60"/>
      <c r="G20" s="52">
        <f t="shared" si="0"/>
        <v>0</v>
      </c>
      <c r="H20" s="52" t="str">
        <f t="shared" si="0"/>
        <v>CP</v>
      </c>
    </row>
    <row r="21" spans="1:8" ht="12.75">
      <c r="A21" s="60"/>
      <c r="B21" s="52" t="s">
        <v>160</v>
      </c>
      <c r="C21" s="52" t="s">
        <v>72</v>
      </c>
      <c r="D21" s="63"/>
      <c r="E21" s="52" t="str">
        <f>'P4'!E21</f>
        <v>Kreis</v>
      </c>
      <c r="F21" s="60"/>
      <c r="G21" s="52" t="str">
        <f t="shared" si="0"/>
        <v>Ulis 1 et Ulis2</v>
      </c>
      <c r="H21" s="52" t="str">
        <f t="shared" si="0"/>
        <v>Barreault</v>
      </c>
    </row>
    <row r="22" spans="1:8" ht="12.75">
      <c r="A22" s="60"/>
      <c r="B22" s="52" t="s">
        <v>161</v>
      </c>
      <c r="C22" s="52" t="s">
        <v>73</v>
      </c>
      <c r="D22" s="63"/>
      <c r="E22" s="52" t="str">
        <f>'P4'!E22</f>
        <v>24+27</v>
      </c>
      <c r="F22" s="60"/>
      <c r="G22" s="52" t="str">
        <f t="shared" si="0"/>
        <v>Grunewald et ?</v>
      </c>
      <c r="H22" s="52" t="str">
        <f t="shared" si="0"/>
        <v>26+26</v>
      </c>
    </row>
    <row r="23" spans="1:8" ht="12.75" customHeight="1" thickBot="1">
      <c r="A23" s="61"/>
      <c r="B23" s="53" t="s">
        <v>162</v>
      </c>
      <c r="C23" s="53" t="s">
        <v>22</v>
      </c>
      <c r="D23" s="64"/>
      <c r="E23" s="52" t="str">
        <f>'P4'!E23</f>
        <v>Nb accompagnateur</v>
      </c>
      <c r="F23" s="61"/>
      <c r="G23" s="53" t="str">
        <f>B23</f>
        <v>22 et 22</v>
      </c>
      <c r="H23" s="53" t="str">
        <f>C23</f>
        <v>Nb accompagnateur</v>
      </c>
    </row>
    <row r="24" spans="1:8" ht="12.75" customHeight="1" thickTop="1">
      <c r="A24" s="59" t="str">
        <f>données!$B$16</f>
        <v>de 10h25 à 11h20</v>
      </c>
      <c r="B24" s="49" t="s">
        <v>36</v>
      </c>
      <c r="C24" s="50" t="s">
        <v>36</v>
      </c>
      <c r="D24" s="62" t="s">
        <v>57</v>
      </c>
      <c r="E24" s="50" t="s">
        <v>36</v>
      </c>
      <c r="F24" s="59" t="str">
        <f>données!$B$16</f>
        <v>de 10h25 à 11h20</v>
      </c>
      <c r="G24" s="48"/>
      <c r="H24" s="50" t="s">
        <v>36</v>
      </c>
    </row>
    <row r="25" spans="1:8" ht="12.75" customHeight="1">
      <c r="A25" s="60"/>
      <c r="B25" s="52" t="s">
        <v>140</v>
      </c>
      <c r="C25" s="52" t="s">
        <v>67</v>
      </c>
      <c r="D25" s="63"/>
      <c r="E25" s="52" t="str">
        <f>'P4'!E25</f>
        <v>Robertsau</v>
      </c>
      <c r="F25" s="60"/>
      <c r="G25" s="47"/>
      <c r="H25" s="52" t="str">
        <f aca="true" t="shared" si="1" ref="H25:H32">C25</f>
        <v>Robertsau</v>
      </c>
    </row>
    <row r="26" spans="1:8" ht="12.75">
      <c r="A26" s="60"/>
      <c r="B26" s="52" t="s">
        <v>25</v>
      </c>
      <c r="C26" s="52" t="s">
        <v>25</v>
      </c>
      <c r="D26" s="63"/>
      <c r="E26" s="52" t="str">
        <f>'P4'!E26</f>
        <v>CE1</v>
      </c>
      <c r="F26" s="60"/>
      <c r="G26" s="47"/>
      <c r="H26" s="52" t="str">
        <f t="shared" si="1"/>
        <v>CP</v>
      </c>
    </row>
    <row r="27" spans="1:8" ht="12.75">
      <c r="A27" s="60"/>
      <c r="B27" s="52" t="s">
        <v>141</v>
      </c>
      <c r="C27" s="52" t="s">
        <v>114</v>
      </c>
      <c r="D27" s="63"/>
      <c r="E27" s="52" t="str">
        <f>'P4'!E27</f>
        <v>Durand</v>
      </c>
      <c r="F27" s="60"/>
      <c r="G27" s="47"/>
      <c r="H27" s="52" t="str">
        <f t="shared" si="1"/>
        <v>Itsweire</v>
      </c>
    </row>
    <row r="28" spans="1:8" ht="12.75">
      <c r="A28" s="60"/>
      <c r="B28" s="52" t="s">
        <v>140</v>
      </c>
      <c r="C28" s="52" t="s">
        <v>67</v>
      </c>
      <c r="D28" s="63"/>
      <c r="E28" s="52" t="str">
        <f>'P4'!E28</f>
        <v>Robertsau</v>
      </c>
      <c r="F28" s="60"/>
      <c r="G28" s="47"/>
      <c r="H28" s="52" t="str">
        <f t="shared" si="1"/>
        <v>Robertsau</v>
      </c>
    </row>
    <row r="29" spans="1:8" ht="12.75">
      <c r="A29" s="60"/>
      <c r="B29" s="52" t="s">
        <v>25</v>
      </c>
      <c r="C29" s="52" t="s">
        <v>27</v>
      </c>
      <c r="D29" s="63"/>
      <c r="E29" s="52" t="str">
        <f>'P4'!E29</f>
        <v>CP</v>
      </c>
      <c r="F29" s="60"/>
      <c r="G29" s="47"/>
      <c r="H29" s="52" t="str">
        <f t="shared" si="1"/>
        <v>CE1</v>
      </c>
    </row>
    <row r="30" spans="1:8" ht="12.75">
      <c r="A30" s="60"/>
      <c r="B30" s="52" t="s">
        <v>142</v>
      </c>
      <c r="C30" s="52" t="s">
        <v>115</v>
      </c>
      <c r="D30" s="63"/>
      <c r="E30" s="52" t="str">
        <f>'P4'!E30</f>
        <v>Roth-Klumb</v>
      </c>
      <c r="F30" s="60"/>
      <c r="G30" s="47"/>
      <c r="H30" s="52" t="str">
        <f t="shared" si="1"/>
        <v>Pozzi</v>
      </c>
    </row>
    <row r="31" spans="1:8" ht="12.75">
      <c r="A31" s="60"/>
      <c r="B31" s="52" t="s">
        <v>143</v>
      </c>
      <c r="C31" s="52" t="s">
        <v>116</v>
      </c>
      <c r="D31" s="63"/>
      <c r="E31" s="52" t="str">
        <f>'P4'!E31</f>
        <v>30+25</v>
      </c>
      <c r="F31" s="60"/>
      <c r="G31" s="47"/>
      <c r="H31" s="52" t="str">
        <f t="shared" si="1"/>
        <v>25+30</v>
      </c>
    </row>
    <row r="32" spans="1:8" ht="12.75" customHeight="1">
      <c r="A32" s="61"/>
      <c r="B32" s="52"/>
      <c r="C32" s="53" t="s">
        <v>22</v>
      </c>
      <c r="D32" s="64"/>
      <c r="E32" s="52" t="str">
        <f>'P4'!E32</f>
        <v>Nb accompagnateur</v>
      </c>
      <c r="F32" s="61"/>
      <c r="G32" s="46"/>
      <c r="H32" s="53" t="str">
        <f t="shared" si="1"/>
        <v>Nb accompagnateur</v>
      </c>
    </row>
    <row r="33" spans="1:8" ht="12.75" customHeight="1">
      <c r="A33" s="21"/>
      <c r="B33" s="21"/>
      <c r="C33" s="21"/>
      <c r="D33" s="21"/>
      <c r="E33" s="21"/>
      <c r="F33" s="21"/>
      <c r="G33" s="21"/>
      <c r="H33" s="21"/>
    </row>
    <row r="34" spans="1:8" ht="12.75" customHeight="1">
      <c r="A34" s="59" t="str">
        <f>données!$B$17</f>
        <v>de 14h30 à 15h20</v>
      </c>
      <c r="B34" s="48"/>
      <c r="C34" s="50" t="s">
        <v>36</v>
      </c>
      <c r="D34" s="59"/>
      <c r="E34" s="48"/>
      <c r="F34" s="59" t="str">
        <f>données!$B$17</f>
        <v>de 14h30 à 15h20</v>
      </c>
      <c r="G34" s="48"/>
      <c r="H34" s="50" t="s">
        <v>36</v>
      </c>
    </row>
    <row r="35" spans="1:8" ht="12.75">
      <c r="A35" s="60"/>
      <c r="B35" s="47"/>
      <c r="C35" s="52" t="s">
        <v>74</v>
      </c>
      <c r="D35" s="60"/>
      <c r="E35" s="47"/>
      <c r="F35" s="60"/>
      <c r="G35" s="47"/>
      <c r="H35" s="52" t="str">
        <f aca="true" t="shared" si="2" ref="H35:H42">C35</f>
        <v>Niederau</v>
      </c>
    </row>
    <row r="36" spans="1:8" ht="12.75">
      <c r="A36" s="60"/>
      <c r="B36" s="47"/>
      <c r="C36" s="52" t="s">
        <v>25</v>
      </c>
      <c r="D36" s="60"/>
      <c r="E36" s="47"/>
      <c r="F36" s="60"/>
      <c r="G36" s="47"/>
      <c r="H36" s="52" t="str">
        <f t="shared" si="2"/>
        <v>CP</v>
      </c>
    </row>
    <row r="37" spans="1:8" ht="12.75">
      <c r="A37" s="60"/>
      <c r="B37" s="47"/>
      <c r="C37" s="52" t="s">
        <v>75</v>
      </c>
      <c r="D37" s="60"/>
      <c r="E37" s="47"/>
      <c r="F37" s="60"/>
      <c r="G37" s="47"/>
      <c r="H37" s="52" t="str">
        <f t="shared" si="2"/>
        <v>Silvestrin</v>
      </c>
    </row>
    <row r="38" spans="1:8" ht="12.75">
      <c r="A38" s="60"/>
      <c r="B38" s="47"/>
      <c r="C38" s="52" t="s">
        <v>74</v>
      </c>
      <c r="D38" s="60"/>
      <c r="E38" s="47"/>
      <c r="F38" s="60"/>
      <c r="G38" s="47"/>
      <c r="H38" s="52" t="str">
        <f t="shared" si="2"/>
        <v>Niederau</v>
      </c>
    </row>
    <row r="39" spans="1:8" ht="12.75">
      <c r="A39" s="60"/>
      <c r="B39" s="47"/>
      <c r="C39" s="52" t="s">
        <v>26</v>
      </c>
      <c r="D39" s="60"/>
      <c r="E39" s="47"/>
      <c r="F39" s="60"/>
      <c r="G39" s="47"/>
      <c r="H39" s="52" t="str">
        <f t="shared" si="2"/>
        <v>CP/CE1</v>
      </c>
    </row>
    <row r="40" spans="1:8" ht="12.75">
      <c r="A40" s="60"/>
      <c r="B40" s="47"/>
      <c r="C40" s="52" t="s">
        <v>76</v>
      </c>
      <c r="D40" s="60"/>
      <c r="E40" s="47"/>
      <c r="F40" s="60"/>
      <c r="G40" s="47"/>
      <c r="H40" s="52" t="str">
        <f t="shared" si="2"/>
        <v>Gaillard</v>
      </c>
    </row>
    <row r="41" spans="1:8" ht="12.75" customHeight="1">
      <c r="A41" s="60"/>
      <c r="B41" s="47"/>
      <c r="C41" s="52" t="s">
        <v>109</v>
      </c>
      <c r="D41" s="60"/>
      <c r="E41" s="47"/>
      <c r="F41" s="60"/>
      <c r="G41" s="47"/>
      <c r="H41" s="52" t="str">
        <f t="shared" si="2"/>
        <v>27+25</v>
      </c>
    </row>
    <row r="42" spans="1:8" ht="12.75" customHeight="1">
      <c r="A42" s="61"/>
      <c r="B42" s="46"/>
      <c r="C42" s="53" t="s">
        <v>22</v>
      </c>
      <c r="D42" s="61"/>
      <c r="E42" s="46"/>
      <c r="F42" s="61"/>
      <c r="G42" s="46"/>
      <c r="H42" s="53" t="str">
        <f t="shared" si="2"/>
        <v>Nb accompagnateur</v>
      </c>
    </row>
    <row r="43" ht="12.75" customHeight="1"/>
  </sheetData>
  <sheetProtection/>
  <mergeCells count="13">
    <mergeCell ref="A24:A32"/>
    <mergeCell ref="D24:D32"/>
    <mergeCell ref="F24:F32"/>
    <mergeCell ref="A5:H5"/>
    <mergeCell ref="A1:H1"/>
    <mergeCell ref="A2:H2"/>
    <mergeCell ref="A9:H9"/>
    <mergeCell ref="A34:A42"/>
    <mergeCell ref="D34:D42"/>
    <mergeCell ref="F34:F42"/>
    <mergeCell ref="A15:A23"/>
    <mergeCell ref="D15:D23"/>
    <mergeCell ref="F15:F23"/>
  </mergeCells>
  <conditionalFormatting sqref="H34 B15:C15 H24 C34 G15:H15 B24:C24 E15 E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9"</formula>
    </cfRule>
  </conditionalFormatting>
  <dataValidations count="2">
    <dataValidation type="list" allowBlank="1" showInputMessage="1" showErrorMessage="1" sqref="H24 C34 H34 B15:C15 G15:H15 B24:C24 E15 E24">
      <formula1>Circos</formula1>
    </dataValidation>
    <dataValidation type="list" allowBlank="1" showInputMessage="1" showErrorMessage="1" sqref="C29 C39 C36 G17:H17 C26 B20:C20 B17:C17">
      <formula1>niveaux</formula1>
    </dataValidation>
  </dataValidations>
  <printOptions horizontalCentered="1" verticalCentered="1"/>
  <pageMargins left="0.31496062992125984" right="0.31496062992125984" top="0.1968503937007874" bottom="0.35433070866141736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23.140625" style="7" customWidth="1"/>
    <col min="2" max="2" width="25.8515625" style="7" customWidth="1"/>
    <col min="3" max="16384" width="11.421875" style="7" customWidth="1"/>
  </cols>
  <sheetData>
    <row r="1" ht="12.75">
      <c r="A1" s="7" t="s">
        <v>18</v>
      </c>
    </row>
    <row r="3" spans="1:2" ht="12.75">
      <c r="A3" s="7" t="s">
        <v>17</v>
      </c>
      <c r="B3" s="10" t="s">
        <v>52</v>
      </c>
    </row>
    <row r="4" spans="1:2" ht="12.75">
      <c r="A4" s="11" t="s">
        <v>16</v>
      </c>
      <c r="B4" s="10" t="s">
        <v>120</v>
      </c>
    </row>
    <row r="5" ht="12.75">
      <c r="A5" s="11" t="s">
        <v>15</v>
      </c>
    </row>
    <row r="6" spans="1:2" ht="12.75">
      <c r="A6" s="11" t="s">
        <v>14</v>
      </c>
      <c r="B6" s="11" t="s">
        <v>13</v>
      </c>
    </row>
    <row r="7" spans="1:2" ht="12.75">
      <c r="A7" s="8" t="s">
        <v>121</v>
      </c>
      <c r="B7" s="10" t="s">
        <v>122</v>
      </c>
    </row>
    <row r="8" spans="1:2" ht="12.75">
      <c r="A8" s="8" t="s">
        <v>123</v>
      </c>
      <c r="B8" s="10" t="s">
        <v>124</v>
      </c>
    </row>
    <row r="9" spans="1:2" ht="12.75">
      <c r="A9" s="8" t="s">
        <v>125</v>
      </c>
      <c r="B9" s="10" t="s">
        <v>126</v>
      </c>
    </row>
    <row r="10" spans="1:2" ht="12.75">
      <c r="A10" s="8" t="s">
        <v>127</v>
      </c>
      <c r="B10" s="10" t="s">
        <v>128</v>
      </c>
    </row>
    <row r="11" spans="1:2" ht="12.75">
      <c r="A11" s="8" t="s">
        <v>129</v>
      </c>
      <c r="B11" s="10" t="s">
        <v>130</v>
      </c>
    </row>
    <row r="12" ht="12.75">
      <c r="A12" s="9"/>
    </row>
    <row r="13" ht="12.75">
      <c r="A13" s="8" t="s">
        <v>12</v>
      </c>
    </row>
    <row r="14" spans="1:2" ht="12.75">
      <c r="A14" s="8" t="s">
        <v>11</v>
      </c>
      <c r="B14" s="8" t="s">
        <v>49</v>
      </c>
    </row>
    <row r="15" spans="1:2" ht="12.75" customHeight="1">
      <c r="A15" s="8" t="s">
        <v>10</v>
      </c>
      <c r="B15" s="8" t="s">
        <v>53</v>
      </c>
    </row>
    <row r="16" spans="1:2" ht="12.75">
      <c r="A16" s="8" t="s">
        <v>9</v>
      </c>
      <c r="B16" s="8" t="s">
        <v>54</v>
      </c>
    </row>
    <row r="17" spans="1:2" ht="12.75">
      <c r="A17" s="8" t="s">
        <v>8</v>
      </c>
      <c r="B17" s="8" t="s">
        <v>51</v>
      </c>
    </row>
    <row r="18" spans="1:2" ht="12.75">
      <c r="A18" s="8" t="s">
        <v>7</v>
      </c>
      <c r="B18" s="8" t="s">
        <v>6</v>
      </c>
    </row>
    <row r="20" s="10" customFormat="1" ht="12.75">
      <c r="A20" s="10" t="s">
        <v>23</v>
      </c>
    </row>
    <row r="21" spans="1:2" s="10" customFormat="1" ht="12.75">
      <c r="A21" s="10" t="s">
        <v>24</v>
      </c>
      <c r="B21" s="10" t="s">
        <v>34</v>
      </c>
    </row>
    <row r="22" spans="1:2" ht="12.75">
      <c r="A22" s="11" t="s">
        <v>37</v>
      </c>
      <c r="B22" s="11" t="s">
        <v>25</v>
      </c>
    </row>
    <row r="23" spans="1:2" ht="12.75">
      <c r="A23" s="17" t="s">
        <v>36</v>
      </c>
      <c r="B23" s="11" t="s">
        <v>26</v>
      </c>
    </row>
    <row r="24" spans="1:2" ht="12.75">
      <c r="A24" s="11" t="s">
        <v>38</v>
      </c>
      <c r="B24" s="11" t="s">
        <v>27</v>
      </c>
    </row>
    <row r="25" spans="1:2" ht="12.75">
      <c r="A25" s="11" t="s">
        <v>39</v>
      </c>
      <c r="B25" s="11" t="s">
        <v>28</v>
      </c>
    </row>
    <row r="26" spans="1:2" ht="12.75">
      <c r="A26" s="27" t="s">
        <v>66</v>
      </c>
      <c r="B26" s="11" t="s">
        <v>29</v>
      </c>
    </row>
    <row r="27" spans="1:2" ht="12.75">
      <c r="A27" s="28" t="s">
        <v>41</v>
      </c>
      <c r="B27" s="11" t="s">
        <v>30</v>
      </c>
    </row>
    <row r="28" spans="1:2" ht="12.75">
      <c r="A28" s="16" t="s">
        <v>42</v>
      </c>
      <c r="B28" s="11" t="s">
        <v>31</v>
      </c>
    </row>
    <row r="29" spans="1:2" ht="12.75">
      <c r="A29" s="11" t="s">
        <v>43</v>
      </c>
      <c r="B29" s="11" t="s">
        <v>32</v>
      </c>
    </row>
    <row r="30" spans="1:2" ht="12.75">
      <c r="A30" s="11" t="s">
        <v>44</v>
      </c>
      <c r="B30" s="11" t="s">
        <v>33</v>
      </c>
    </row>
    <row r="31" spans="1:2" ht="12.75">
      <c r="A31" s="11" t="s">
        <v>45</v>
      </c>
      <c r="B31" s="11" t="s">
        <v>65</v>
      </c>
    </row>
    <row r="32" ht="12.75">
      <c r="A32" s="15" t="s">
        <v>35</v>
      </c>
    </row>
    <row r="33" ht="12.75">
      <c r="A33" s="14" t="s">
        <v>46</v>
      </c>
    </row>
    <row r="35" spans="1:4" s="10" customFormat="1" ht="12.75">
      <c r="A35" s="10" t="s">
        <v>47</v>
      </c>
      <c r="D35" s="10" t="s">
        <v>48</v>
      </c>
    </row>
    <row r="36" spans="1:5" ht="12.75">
      <c r="A36" s="7" t="s">
        <v>37</v>
      </c>
      <c r="B36" s="7" t="e">
        <f>COUNTIF('P2'!$B$15:$C$42,A22)+COUNTIF('P3'!$B$15:$C$42,A22)+COUNTIF('P4'!$B$15:$C$42,A22)+COUNTIF('P5'!$B$15:$C$42,A22)+COUNTIF(#REF!,A22)</f>
        <v>#REF!</v>
      </c>
      <c r="D36" s="11" t="s">
        <v>25</v>
      </c>
      <c r="E36" s="7" t="e">
        <f>COUNTIF('P2'!$B$15:$C$42,B22)+COUNTIF('P3'!$B$15:$C$42,B22)+COUNTIF('P4'!$B$15:$C$42,B22)+COUNTIF('P5'!$B$15:$C$42,B22)+COUNTIF(#REF!,B22)</f>
        <v>#REF!</v>
      </c>
    </row>
    <row r="37" spans="1:5" ht="12.75">
      <c r="A37" s="7" t="s">
        <v>36</v>
      </c>
      <c r="B37" s="7" t="e">
        <f>COUNTIF('P2'!$B$15:$C$42,A23)+COUNTIF('P3'!$B$15:$C$42,A23)+COUNTIF('P4'!$B$15:$C$42,A23)+COUNTIF('P5'!$B$15:$C$42,A23)+COUNTIF(#REF!,A23)</f>
        <v>#REF!</v>
      </c>
      <c r="D37" s="11" t="s">
        <v>26</v>
      </c>
      <c r="E37" s="7" t="e">
        <f>COUNTIF('P2'!$B$15:$C$42,B23)+COUNTIF('P3'!$B$15:$C$42,B23)+COUNTIF('P4'!$B$15:$C$42,B23)+COUNTIF('P5'!$B$15:$C$42,B23)+COUNTIF(#REF!,B23)</f>
        <v>#REF!</v>
      </c>
    </row>
    <row r="38" spans="1:5" ht="12.75">
      <c r="A38" s="7" t="s">
        <v>38</v>
      </c>
      <c r="B38" s="7" t="e">
        <f>COUNTIF('P2'!$B$15:$C$42,A24)+COUNTIF('P3'!$B$15:$C$42,A24)+COUNTIF('P4'!$B$15:$C$42,A24)+COUNTIF('P5'!$B$15:$C$42,A24)+COUNTIF(#REF!,A24)</f>
        <v>#REF!</v>
      </c>
      <c r="D38" s="11" t="s">
        <v>27</v>
      </c>
      <c r="E38" s="7" t="e">
        <f>COUNTIF('P2'!$B$15:$C$42,B24)+COUNTIF('P3'!$B$15:$C$42,B24)+COUNTIF('P4'!$B$15:$C$42,B24)+COUNTIF('P5'!$B$15:$C$42,B24)+COUNTIF(#REF!,B24)</f>
        <v>#REF!</v>
      </c>
    </row>
    <row r="39" spans="1:5" ht="12.75">
      <c r="A39" s="7" t="s">
        <v>39</v>
      </c>
      <c r="B39" s="7" t="e">
        <f>COUNTIF('P2'!$B$15:$C$42,A25)+COUNTIF('P3'!$B$15:$C$42,A25)+COUNTIF('P4'!$B$15:$C$42,A25)+COUNTIF('P5'!$B$15:$C$42,A25)+COUNTIF(#REF!,A25)</f>
        <v>#REF!</v>
      </c>
      <c r="D39" s="11" t="s">
        <v>28</v>
      </c>
      <c r="E39" s="7" t="e">
        <f>COUNTIF('P2'!$B$15:$C$42,B25)+COUNTIF('P3'!$B$15:$C$42,B25)+COUNTIF('P4'!$B$15:$C$42,B25)+COUNTIF('P5'!$B$15:$C$42,B25)+COUNTIF(#REF!,B25)</f>
        <v>#REF!</v>
      </c>
    </row>
    <row r="40" spans="1:5" ht="12.75">
      <c r="A40" s="7" t="s">
        <v>40</v>
      </c>
      <c r="B40" s="7" t="e">
        <f>COUNTIF('P2'!$B$15:$C$42,A26)+COUNTIF('P3'!$B$15:$C$42,A26)+COUNTIF('P4'!$B$15:$C$42,A26)+COUNTIF('P5'!$B$15:$C$42,A26)+COUNTIF(#REF!,A26)</f>
        <v>#REF!</v>
      </c>
      <c r="D40" s="11" t="s">
        <v>29</v>
      </c>
      <c r="E40" s="7" t="e">
        <f>COUNTIF('P2'!$B$15:$C$42,B26)+COUNTIF('P3'!$B$15:$C$42,B26)+COUNTIF('P4'!$B$15:$C$42,B26)+COUNTIF('P5'!$B$15:$C$42,B26)+COUNTIF(#REF!,B26)</f>
        <v>#REF!</v>
      </c>
    </row>
    <row r="41" spans="1:5" ht="12.75">
      <c r="A41" s="7" t="s">
        <v>41</v>
      </c>
      <c r="B41" s="7" t="e">
        <f>COUNTIF('P2'!$B$15:$C$42,A27)+COUNTIF('P3'!$B$15:$C$42,A27)+COUNTIF('P4'!$B$15:$C$42,A27)+COUNTIF('P5'!$B$15:$C$42,A27)+COUNTIF(#REF!,A27)</f>
        <v>#REF!</v>
      </c>
      <c r="D41" s="11" t="s">
        <v>30</v>
      </c>
      <c r="E41" s="7" t="e">
        <f>COUNTIF('P2'!$B$15:$C$42,B27)+COUNTIF('P3'!$B$15:$C$42,B27)+COUNTIF('P4'!$B$15:$C$42,B27)+COUNTIF('P5'!$B$15:$C$42,B27)+COUNTIF(#REF!,B27)</f>
        <v>#REF!</v>
      </c>
    </row>
    <row r="42" spans="1:5" ht="12.75">
      <c r="A42" s="7" t="s">
        <v>42</v>
      </c>
      <c r="B42" s="7" t="e">
        <f>COUNTIF('P2'!$B$15:$C$42,A28)+COUNTIF('P3'!$B$15:$C$42,A28)+COUNTIF('P4'!$B$15:$C$42,A28)+COUNTIF('P5'!$B$15:$C$42,A28)+COUNTIF(#REF!,A28)</f>
        <v>#REF!</v>
      </c>
      <c r="D42" s="11" t="s">
        <v>31</v>
      </c>
      <c r="E42" s="7" t="e">
        <f>COUNTIF('P2'!$B$15:$C$42,B28)+COUNTIF('P3'!$B$15:$C$42,B28)+COUNTIF('P4'!$B$15:$C$42,B28)+COUNTIF('P5'!$B$15:$C$42,B28)+COUNTIF(#REF!,B28)</f>
        <v>#REF!</v>
      </c>
    </row>
    <row r="43" spans="1:5" ht="12.75">
      <c r="A43" s="7" t="s">
        <v>43</v>
      </c>
      <c r="B43" s="7" t="e">
        <f>COUNTIF('P2'!$B$15:$C$42,A29)+COUNTIF('P3'!$B$15:$C$42,A29)+COUNTIF('P4'!$B$15:$C$42,A29)+COUNTIF('P5'!$B$15:$C$42,A29)+COUNTIF(#REF!,A29)</f>
        <v>#REF!</v>
      </c>
      <c r="D43" s="11" t="s">
        <v>32</v>
      </c>
      <c r="E43" s="7" t="e">
        <f>COUNTIF('P2'!$B$15:$C$42,B29)+COUNTIF('P3'!$B$15:$C$42,B29)+COUNTIF('P4'!$B$15:$C$42,B29)+COUNTIF('P5'!$B$15:$C$42,B29)+COUNTIF(#REF!,B29)</f>
        <v>#REF!</v>
      </c>
    </row>
    <row r="44" spans="1:5" ht="12.75">
      <c r="A44" s="7" t="s">
        <v>44</v>
      </c>
      <c r="B44" s="7" t="e">
        <f>COUNTIF('P2'!$B$15:$C$42,A30)+COUNTIF('P3'!$B$15:$C$42,A30)+COUNTIF('P4'!$B$15:$C$42,A30)+COUNTIF('P5'!$B$15:$C$42,A30)+COUNTIF(#REF!,A30)</f>
        <v>#REF!</v>
      </c>
      <c r="D44" s="11" t="s">
        <v>33</v>
      </c>
      <c r="E44" s="7" t="e">
        <f>COUNTIF('P2'!$B$15:$C$42,B30)+COUNTIF('P3'!$B$15:$C$42,B30)+COUNTIF('P4'!$B$15:$C$42,B30)+COUNTIF('P5'!$B$15:$C$42,B30)+COUNTIF(#REF!,B30)</f>
        <v>#REF!</v>
      </c>
    </row>
    <row r="45" spans="1:5" ht="12.75">
      <c r="A45" s="7" t="s">
        <v>45</v>
      </c>
      <c r="B45" s="7" t="e">
        <f>COUNTIF('P2'!$B$15:$C$42,A31)+COUNTIF('P3'!$B$15:$C$42,A31)+COUNTIF('P4'!$B$15:$C$42,A31)+COUNTIF('P5'!$B$15:$C$42,A31)+COUNTIF(#REF!,A31)</f>
        <v>#REF!</v>
      </c>
      <c r="D45" s="11" t="s">
        <v>65</v>
      </c>
      <c r="E45" s="7" t="e">
        <f>COUNTIF('P2'!$B$15:$C$42,B31)+COUNTIF('P3'!$B$15:$C$42,B31)+COUNTIF('P4'!$B$15:$C$42,B31)+COUNTIF('P5'!$B$15:$C$42,B31)+COUNTIF(#REF!,B31)</f>
        <v>#REF!</v>
      </c>
    </row>
    <row r="46" spans="1:5" ht="12.75">
      <c r="A46" s="7" t="s">
        <v>35</v>
      </c>
      <c r="B46" s="7" t="e">
        <f>COUNTIF('P2'!$B$15:$C$42,A32)+COUNTIF('P3'!$B$15:$C$42,A32)+COUNTIF('P4'!$B$15:$C$42,A32)+COUNTIF('P5'!$B$15:$C$42,A32)+COUNTIF(#REF!,A32)</f>
        <v>#REF!</v>
      </c>
      <c r="D46" s="11" t="s">
        <v>64</v>
      </c>
      <c r="E46" s="7" t="e">
        <f>SUM(E36:E45)</f>
        <v>#REF!</v>
      </c>
    </row>
    <row r="47" spans="1:2" ht="12.75">
      <c r="A47" s="7" t="s">
        <v>46</v>
      </c>
      <c r="B47" s="7" t="e">
        <f>COUNTIF('P2'!$B$15:$C$42,A33)+COUNTIF('P3'!$B$15:$C$42,A33)+COUNTIF('P4'!$B$15:$C$42,A33)+COUNTIF('P5'!$B$15:$C$42,A33)+COUNTIF(#REF!,A33)</f>
        <v>#REF!</v>
      </c>
    </row>
    <row r="48" spans="1:2" ht="12.75">
      <c r="A48" s="11" t="s">
        <v>63</v>
      </c>
      <c r="B48" s="7" t="e">
        <f>SUM(B36:B47)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Pierre Bertrand</cp:lastModifiedBy>
  <cp:lastPrinted>2017-07-03T13:40:31Z</cp:lastPrinted>
  <dcterms:created xsi:type="dcterms:W3CDTF">2014-05-16T14:48:43Z</dcterms:created>
  <dcterms:modified xsi:type="dcterms:W3CDTF">2017-08-28T09:16:31Z</dcterms:modified>
  <cp:category/>
  <cp:version/>
  <cp:contentType/>
  <cp:contentStatus/>
</cp:coreProperties>
</file>